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codeName="ThisWorkbook"/>
  <mc:AlternateContent xmlns:mc="http://schemas.openxmlformats.org/markup-compatibility/2006">
    <mc:Choice Requires="x15">
      <x15ac:absPath xmlns:x15ac="http://schemas.microsoft.com/office/spreadsheetml/2010/11/ac" url="https://myfinddx.sharepoint.com/sites/Access/Shared Documents/Public/7_Diagnostic Network Optimization/Communications/4 Training Resources/Training Materials/OptiDx user guide/"/>
    </mc:Choice>
  </mc:AlternateContent>
  <xr:revisionPtr revIDLastSave="5" documentId="8_{9D16571C-4DE7-4606-B2C7-FCEAF5DD2DBD}" xr6:coauthVersionLast="47" xr6:coauthVersionMax="47" xr10:uidLastSave="{C0B8F1B9-A3F0-4BE4-B025-72F3F0C8FFD8}"/>
  <bookViews>
    <workbookView xWindow="-30828" yWindow="-4428" windowWidth="30936" windowHeight="16896" tabRatio="912" activeTab="6" xr2:uid="{00000000-000D-0000-FFFF-FFFF00000000}"/>
  </bookViews>
  <sheets>
    <sheet name="Introduction" sheetId="10" r:id="rId1"/>
    <sheet name="Overview" sheetId="12" r:id="rId2"/>
    <sheet name="Health Facility Master" sheetId="2" r:id="rId3"/>
    <sheet name="Labs" sheetId="4" r:id="rId4"/>
    <sheet name="Hubs" sheetId="9" r:id="rId5"/>
    <sheet name="Tests" sheetId="19" r:id="rId6"/>
    <sheet name="Devices" sheetId="46" r:id="rId7"/>
    <sheet name="Modes" sheetId="44" r:id="rId8"/>
    <sheet name="HF Demand" sheetId="1" r:id="rId9"/>
    <sheet name="Lab Device Parameters" sheetId="5" r:id="rId10"/>
    <sheet name="Device Test Parameters" sheetId="21" r:id="rId11"/>
    <sheet name="Historical Referrals" sheetId="13" r:id="rId12"/>
    <sheet name="Historical Testing" sheetId="43" r:id="rId13"/>
    <sheet name="Validation Checklist" sheetId="48" r:id="rId14"/>
  </sheets>
  <externalReferences>
    <externalReference r:id="rId15"/>
    <externalReference r:id="rId16"/>
  </externalReferences>
  <definedNames>
    <definedName name="_xlnm._FilterDatabase" localSheetId="2" hidden="1">'Health Facility Master'!$B$3:$T$8</definedName>
    <definedName name="_xlnm._FilterDatabase" localSheetId="8" hidden="1">'HF Demand'!$C$3:$H$8</definedName>
    <definedName name="_xlnm._FilterDatabase" localSheetId="11" hidden="1">'Historical Referrals'!$C$3:$L$3</definedName>
    <definedName name="_xlnm._FilterDatabase" localSheetId="12" hidden="1">'Historical Testing'!$C$3:$K$3</definedName>
    <definedName name="_xlnm._FilterDatabase" localSheetId="4" hidden="1">Hubs!$C$2:$X$2</definedName>
    <definedName name="_xlnm._FilterDatabase" localSheetId="9" hidden="1">'Lab Device Parameters'!$C$3:$H$7</definedName>
    <definedName name="_xlnm._FilterDatabase" localSheetId="3" hidden="1">Labs!$C$2:$T$5</definedName>
    <definedName name="_xlnm._FilterDatabase" localSheetId="5" hidden="1">Tests!$C$3:$F$5</definedName>
    <definedName name="danhsach1">'Historical Referrals'!$C:$C</definedName>
    <definedName name="Danhsach2" localSheetId="6">'[1]Historical Referrals'!#REF!</definedName>
    <definedName name="Danhsach2">'Historical Referrals'!#REF!</definedName>
    <definedName name="discountrate">'[2]9.Assumptions'!$C$3</definedName>
    <definedName name="errorrate">'[2]2.Machine info'!$B$3:$D$184</definedName>
    <definedName name="exrate">'[2]9.Assumptions'!$C$4</definedName>
    <definedName name="fixed">'[2]6.Fixed'!$C$3</definedName>
    <definedName name="hours">'[2]9.Assumptions'!$C$9</definedName>
    <definedName name="inflation">'[2]9.Assumptions'!$B$13:$E$23</definedName>
    <definedName name="setupcost">'[2]7.Set-up'!$A$35:$H$169</definedName>
    <definedName name="stafflist">'[2]5.HR'!$H$3:$M$32</definedName>
    <definedName name="USinflation">'[2]9.Assumptions'!$B$27:$E$37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4" i="21" l="1"/>
  <c r="I5" i="21"/>
  <c r="I6" i="21"/>
  <c r="I7" i="21"/>
  <c r="I8" i="21"/>
  <c r="I9" i="21"/>
  <c r="I10" i="21"/>
  <c r="I11" i="21"/>
  <c r="I12" i="21"/>
  <c r="I13" i="21"/>
  <c r="I14" i="21"/>
  <c r="H5" i="1"/>
  <c r="H6" i="1"/>
  <c r="H7" i="1"/>
  <c r="H8" i="1"/>
  <c r="H4" i="1"/>
  <c r="D3" i="4"/>
  <c r="E3" i="4"/>
  <c r="F3" i="4"/>
  <c r="G3" i="4"/>
  <c r="H3" i="4"/>
  <c r="I3" i="4"/>
  <c r="J3" i="4"/>
  <c r="K3" i="4"/>
  <c r="L3" i="4"/>
  <c r="M3" i="4"/>
  <c r="N3" i="4"/>
  <c r="O3" i="4"/>
  <c r="P3" i="4"/>
  <c r="Q3" i="4"/>
  <c r="R3" i="4"/>
  <c r="S3" i="4"/>
  <c r="D4" i="4"/>
  <c r="E4" i="4"/>
  <c r="F4" i="4"/>
  <c r="G4" i="4"/>
  <c r="H4" i="4"/>
  <c r="I4" i="4"/>
  <c r="J4" i="4"/>
  <c r="K4" i="4"/>
  <c r="L4" i="4"/>
  <c r="M4" i="4"/>
  <c r="N4" i="4"/>
  <c r="O4" i="4"/>
  <c r="P4" i="4"/>
  <c r="Q4" i="4"/>
  <c r="R4" i="4"/>
  <c r="S4" i="4"/>
  <c r="D5" i="4"/>
  <c r="E5" i="4"/>
  <c r="F5" i="4"/>
  <c r="G5" i="4"/>
  <c r="H5" i="4"/>
  <c r="I5" i="4"/>
  <c r="J5" i="4"/>
  <c r="K5" i="4"/>
  <c r="L5" i="4"/>
  <c r="M5" i="4"/>
  <c r="N5" i="4"/>
  <c r="O5" i="4"/>
  <c r="P5" i="4"/>
  <c r="Q5" i="4"/>
  <c r="R5" i="4"/>
  <c r="S5" i="4"/>
  <c r="I4" i="5"/>
  <c r="I5" i="5"/>
  <c r="I6" i="5"/>
  <c r="I7" i="5"/>
  <c r="D3" i="9"/>
  <c r="R3" i="9"/>
  <c r="Q3" i="9"/>
  <c r="P3" i="9"/>
  <c r="O3" i="9"/>
  <c r="S3" i="9"/>
  <c r="N3" i="9"/>
  <c r="M3" i="9"/>
  <c r="L3" i="9"/>
  <c r="K3" i="9"/>
  <c r="I3" i="9"/>
  <c r="H3" i="9"/>
  <c r="G3" i="9"/>
  <c r="F3" i="9"/>
  <c r="E3" i="9"/>
  <c r="I4" i="43" l="1"/>
  <c r="I6" i="43"/>
  <c r="I5" i="43"/>
  <c r="J5" i="43"/>
  <c r="J4" i="43"/>
  <c r="K4" i="43" s="1"/>
  <c r="J6" i="43"/>
  <c r="J3" i="9"/>
  <c r="K5" i="43" l="1"/>
  <c r="K6" i="43"/>
</calcChain>
</file>

<file path=xl/sharedStrings.xml><?xml version="1.0" encoding="utf-8"?>
<sst xmlns="http://schemas.openxmlformats.org/spreadsheetml/2006/main" count="455" uniqueCount="234">
  <si>
    <t>Overview</t>
  </si>
  <si>
    <r>
      <t xml:space="preserve">This template is a tool that stores the data required for running a New Country Creation and new scenarios as well. The tool is not pre-populated with data; wherever possible the tool has been supported with information/ examples for easier understanding.  The </t>
    </r>
    <r>
      <rPr>
        <b/>
        <sz val="10"/>
        <rFont val="Calibri"/>
        <family val="2"/>
        <scheme val="minor"/>
      </rPr>
      <t>Overview</t>
    </r>
    <r>
      <rPr>
        <sz val="10"/>
        <rFont val="Calibri"/>
        <family val="2"/>
        <scheme val="minor"/>
      </rPr>
      <t xml:space="preserve"> tab provides a description of the information that needs to be populated  in each sheet.</t>
    </r>
  </si>
  <si>
    <t>Cells to be populated/verified by country team. They might contain formulas but these can be overwritten</t>
  </si>
  <si>
    <t>Auto-filled cells. These cells are protected.</t>
  </si>
  <si>
    <t>General Instructions</t>
  </si>
  <si>
    <t>Column specific instructions</t>
  </si>
  <si>
    <t>Contacts</t>
  </si>
  <si>
    <t>&lt;Name of person managing this sheet, if needed&gt;</t>
  </si>
  <si>
    <t>Date updated</t>
  </si>
  <si>
    <t>OptiDx Input Data Template</t>
  </si>
  <si>
    <t>Instructions:
- Please go through each tab mentioned below and populate the data fields as per the description provided. 
- Names of tests, devices, facilities appearing in multiple locations should be written consistently, including spelling, punctuation and spaces 
- Names and position of existing columns should not be changed. More columns can be added if required at the end, but please use different names from existing columns for new columns. 
- The sheet has some basic in-built data validation to flag out potential errors. Details are available on respective sheets.
- Kindly include only the relevant columns for optimization using the option to 'include' or 'exclude' under the column Status
- Additional details about the network not captured in other columns may be added under the 'Notes' column. It can also be used to give reasons for Inclusions/Exclusions in status column. Sample notes have been provided in some worksheets.
- Please include any inputs only within the space highlighted as blue. You can add additional rows in the blue area as needed. 
- The same file will be used to update data as needed for future scenarios. Please make sure to save the file using the right file name for e.g. Kenya baseline model or  Kenya_scenario 1_2023. Use the description section at the bottom of the sheet to include more details about the scenario as needed.
- Mandatory columns are marked with an asterisk (*)
- In case data for future state scenario has to be added, it is advised to create separate copies for each scenario</t>
  </si>
  <si>
    <t>Kindly include only relevant columns for optimization using Status &amp;</t>
  </si>
  <si>
    <t>Scenario Name</t>
  </si>
  <si>
    <t>Description</t>
  </si>
  <si>
    <t>For e.g. Kenya baseline</t>
  </si>
  <si>
    <t xml:space="preserve">For e.g. This scenario represents the historical baseline data for Kenya during the period  Jan'20 to Dec'20.  </t>
  </si>
  <si>
    <t>Please fill the below mentioned information for the country</t>
  </si>
  <si>
    <t xml:space="preserve">Number of working days </t>
  </si>
  <si>
    <t>Add here total number of days in a year when labs are operational. For e.g. 293</t>
  </si>
  <si>
    <t>1) Please fill the below mentioned worksheets in the sequence mentioned. 
2) Please make sure to include data in all the  'mandatory fields'  mentioned in the description and  avoid using special characters in mandatory columns. These can cause errors when uplaoading this sheet into OptiDx.</t>
  </si>
  <si>
    <t>Sequence</t>
  </si>
  <si>
    <t>Scenario Element</t>
  </si>
  <si>
    <t>Health Facility Master</t>
  </si>
  <si>
    <t>Include facility master data for Heatlh Facilities, Labs, Hubs. Following columns are mandatory: Sites, Address, City, Admin Area 1, Country, Latitude, Longitude, Admin Area 2, Facility Level, Sector, HIVCapable, TBCapable, Status. Columns Inter-Admin 1 and Intra-Admin1 are optional. If the network has hubs and the sample pick-up frequency is different for HFs and hubs, it will be imperative to add the frequency in the Hubs tab too.
For Labs and Hubs -&gt; Sites, Status columns are mandatory</t>
  </si>
  <si>
    <t>Labs</t>
  </si>
  <si>
    <t xml:space="preserve"> Include the details of health facilities that have devices and conduct tests included in the 'tests' tab. This is a subset of facilities included in the health facility master.</t>
  </si>
  <si>
    <t>Hubs</t>
  </si>
  <si>
    <t>Include the details of health facilities that act as consolidation centres in a sample referral system. This is a subset of facilities included in the health facility master. Columns Inter-Admin 1 and Intra-Admin1 are optional.</t>
  </si>
  <si>
    <t>Tests</t>
  </si>
  <si>
    <t>Include the names of test types that are included in this analysis. Following columns are mandatory: Test Type, Referral Type, Status</t>
  </si>
  <si>
    <t>Devices</t>
  </si>
  <si>
    <t>Include the names of devices that are to be included in the analysis. Following columns are mandatory: Device Type, Shift Capacity, *Shift cost (per shift), *Overhaead cost ( Annualized cost), Max Number of Shifts, Status
*These costs must be added from the costing template</t>
  </si>
  <si>
    <t>Modes</t>
  </si>
  <si>
    <t>Include details regarding the means of transporting samples in the network at a national level . Following fields are mandatory: Mode, Mode Speed, CostPerKM</t>
  </si>
  <si>
    <t>HF Demand</t>
  </si>
  <si>
    <t>Include the annual number of tests originating at each health facility. This can be historical numbers for baseline models and projections for optimization scenarios. Following columns are mandatory: Health Facility, Test, Demand, Status</t>
  </si>
  <si>
    <t>Lab Device Parameters</t>
  </si>
  <si>
    <t>Include mapping of Devices with Labs, Following columns are manatory: Device Tpe, Lab, No. of existing devices, Maximum number of shifts, Status</t>
  </si>
  <si>
    <t>Device Test Parameters</t>
  </si>
  <si>
    <t>Include the device capacities by shift and the costs per test. Following fields are mandatory: Device, Test, Max tests per Shift, Cost per test*, Status
*This cost must be added from the costing template</t>
  </si>
  <si>
    <t>Historical Referrals</t>
  </si>
  <si>
    <t>Include historical sample referral information, the referral system can have the following sites - Health Facilities, Hubs, Labs. As per the optimization model, testing demand is defined at Health Facilities, Test consolidation is done at Hubs &amp; testing devices are placed at Labs. Folowing columns are mandatory: Origin,Origin Type, Destination, Destination type, Test, Mode of transport, Annual Samples Referred, Status. In order to re-create historical flows in the sample referral network, it is important to define Annual samples referred field, if this field is left blank then the model will optimize based on the routes included.</t>
  </si>
  <si>
    <t>Historical Testing</t>
  </si>
  <si>
    <t>Include historical testing data. Following fields are mandatory: Lab, Device Type, Test Type, No. of Tests Conducted per year, Status</t>
  </si>
  <si>
    <t xml:space="preserve">Notes : Please use this space for recording important scenario features and elements. For e.g. For this baseline model demand data for TB corresponds to 2019 and COVID-19 demand is for the year 2020. </t>
  </si>
  <si>
    <t>Add names of all health facilities to be included in the model
Add one name per row in the following format</t>
  </si>
  <si>
    <t>Add address of the health facility</t>
  </si>
  <si>
    <t>Add name of the city</t>
  </si>
  <si>
    <t>Add name of highest administrative region included in the model for e.g. name of the corresponding state or province</t>
  </si>
  <si>
    <t>Add name of the country</t>
  </si>
  <si>
    <t>Include geocoordinates of the facility or if unavailable, geocoordinates of city/ town/ village centre</t>
  </si>
  <si>
    <t>Add name of sub-administrative region for e.g. district within a state</t>
  </si>
  <si>
    <t>This denotes the level of each healthy facility as per the multi-tiered health system in your country. Select the appropriate number  from the drop down list. Numbers exist from 1 upto 5, either in ascending or descending order of herirarchy 
For e.g. 1: primary healthcare centre 2: Sub centre 3: District hospital 4: National reference laboratory</t>
  </si>
  <si>
    <t xml:space="preserve">This denotes wether the facility belongs to the public, private-for-profit, private-not-for-profit sector. Select the appropriate option from the drop down list. </t>
  </si>
  <si>
    <t>Describes wether HIV testing can be performed on this site. Choose either Yes or No.</t>
  </si>
  <si>
    <t>Describes wether TB testing can be performed on this site. Choose either Yes or No.</t>
  </si>
  <si>
    <t>These columns can be used to add any other local context specific variables into the analysis for e.g. Sites having power-back-up</t>
  </si>
  <si>
    <t>Add default text as "Health Facility"</t>
  </si>
  <si>
    <t xml:space="preserve">This is to include or exclude data for this site from a model. Choose the relevant option from the dropdown. </t>
  </si>
  <si>
    <t>The weekly sample pick-up frequency where 1 means pick-up happens once a week from source Health Facility in Source Admin 1 to Hubs/Labs in Destination Admin 1. By default the value is kept as 1; for e.g: Inter-Admin frequency can be 1 (once a week) for a particular source while Intra-Admin Frequency can be 5 (daily) for the same source</t>
  </si>
  <si>
    <t>Sites*</t>
  </si>
  <si>
    <t>Address*</t>
  </si>
  <si>
    <t>City*</t>
  </si>
  <si>
    <t>Admin Area 1*</t>
  </si>
  <si>
    <t>Country*</t>
  </si>
  <si>
    <t>Latitude*</t>
  </si>
  <si>
    <t>Longitude*</t>
  </si>
  <si>
    <t>Admin Area 2*</t>
  </si>
  <si>
    <t>Facility Level*</t>
  </si>
  <si>
    <t>Sector*</t>
  </si>
  <si>
    <t>HIVCapable*</t>
  </si>
  <si>
    <t>TBCapable*</t>
  </si>
  <si>
    <t>Factor 1</t>
  </si>
  <si>
    <t>Factor 2</t>
  </si>
  <si>
    <t>Factor 3</t>
  </si>
  <si>
    <t>Factor 4</t>
  </si>
  <si>
    <t>Location Type*</t>
  </si>
  <si>
    <t>Status*</t>
  </si>
  <si>
    <t>Notes</t>
  </si>
  <si>
    <t>Inter-Admin1 Frequency</t>
  </si>
  <si>
    <t>Intra-Admin1 Frequency</t>
  </si>
  <si>
    <t>Public</t>
  </si>
  <si>
    <t>Yes</t>
  </si>
  <si>
    <t>Health Facility</t>
  </si>
  <si>
    <t>Include</t>
  </si>
  <si>
    <t>Private</t>
  </si>
  <si>
    <t>Z_Count</t>
  </si>
  <si>
    <t xml:space="preserve">Instructions: Please ensure the name of tests exactly matches how the same name is written in previous sheets. Make sure you select referral type from the drop down only. Do not use special characters for naming Test names.
</t>
  </si>
  <si>
    <t>Add name of one test per row</t>
  </si>
  <si>
    <t>Mention how each test sample is referred in the network; It can be one of three options: a) Direct to Lab where sample is sent directly to Lab from a HF b) Via Hub c) Both - Either direct to lab or via hub. Select the appropriate option from the dropdown list.</t>
  </si>
  <si>
    <t>This is to include or exclude data for this test type from the model. Choose the relevant option from the dropdown menu</t>
  </si>
  <si>
    <t>Test*</t>
  </si>
  <si>
    <t>Referral Type*</t>
  </si>
  <si>
    <t>Direct To Lab</t>
  </si>
  <si>
    <t>Add name of devices to be included in the model. Include one device name per row.</t>
  </si>
  <si>
    <t xml:space="preserve">This number is an output from the detailed costing template. </t>
  </si>
  <si>
    <t xml:space="preserve">
This number is an output from the detailed costing template.</t>
  </si>
  <si>
    <t xml:space="preserve">This number should be kept default at value '1'. Modules have been considered while calculating Shift hours. </t>
  </si>
  <si>
    <t>This number is an output from the detailed costing template.</t>
  </si>
  <si>
    <t>Enter the number of hours a device operates per shift in a day</t>
  </si>
  <si>
    <t>Device*</t>
  </si>
  <si>
    <t>Shift Cost*</t>
  </si>
  <si>
    <t>Overhead Cost*</t>
  </si>
  <si>
    <t>Number of Modules</t>
  </si>
  <si>
    <t>StartupCost*</t>
  </si>
  <si>
    <t>Available Hours per shift*</t>
  </si>
  <si>
    <t>Shift cost is per 8 Hr shift and Overhead cost is annual cost</t>
  </si>
  <si>
    <t>Instructions: In this sheet, please include information on the type of transport used for sending samples at a national level. Do not use special characters for naming Mode names. Differences by test type or sites can be mentioned in the 'Historical referrals'</t>
  </si>
  <si>
    <t>Enter the type of transport used for sending samples. One transport type per row.</t>
  </si>
  <si>
    <t>Enter average speed of each mode of transport in kms/hour</t>
  </si>
  <si>
    <t>Enter average cost per km in USD of transporting samples by each mode</t>
  </si>
  <si>
    <t>Mode*</t>
  </si>
  <si>
    <t>Mode Speed*</t>
  </si>
  <si>
    <t>Cost per km*</t>
  </si>
  <si>
    <t>Include name of the health facility exactly as it appears in the Health Faility Master list.</t>
  </si>
  <si>
    <t>Include name of test exactly as they appears in Device Test capacity and Tests sheets</t>
  </si>
  <si>
    <t>Mention no. of tests conducted or expected at each site over a 1 year period. If records are available for less than a year, please annualise.</t>
  </si>
  <si>
    <t>Health Facility*</t>
  </si>
  <si>
    <t>Demand*</t>
  </si>
  <si>
    <t>Duplicate_HF_Test</t>
  </si>
  <si>
    <t>Instructions: In this sheet please include information regarding the device and lab combinations. Mandatory columns include  Device, Lab, No. of existing devices and Maximum no. of shifts. The entered values of Device and Lab should be present in the Device tab and Labs tab respectively else the missing records will get highlighted in red; rectify the highlighted cells to avoid errors</t>
  </si>
  <si>
    <t>Add names of devices to be included in the model, exactly as  they appear in Device Test capacity sheet</t>
  </si>
  <si>
    <t xml:space="preserve">Add name of lab keeping one device- lab combination per row. For multiple type of devices per lab create new rows.  </t>
  </si>
  <si>
    <t xml:space="preserve">
Add number of devices for each device- lab combination</t>
  </si>
  <si>
    <t>Enter the maximum number of shifts possible for each lab-device combination. Select from drop down options ranging from 1-4</t>
  </si>
  <si>
    <t>Lab*</t>
  </si>
  <si>
    <t>Maximum number of Shifts*</t>
  </si>
  <si>
    <t>Z_LabDevice</t>
  </si>
  <si>
    <t xml:space="preserve">Instructions: Please enter values only in the Blue highlighted cells and do not disturb column L. The entered values of Device and Test should be present in the Device tab and Tests tab respectively else the missing records will get highlighted in red; rectify the highlighted cells to avoid errors
</t>
  </si>
  <si>
    <t>Add name of devices to be included in the model. Include one device name per row</t>
  </si>
  <si>
    <t>Add the name of the test that is being performed on each device. In case multiple tests are performed on one device, create a fresh row for each device-test combination</t>
  </si>
  <si>
    <t xml:space="preserve">Add the maximum number of tests that can be performed for each device-test combination if only one type of test is run in the available hours per shift. </t>
  </si>
  <si>
    <t>This number is an output from the detailed costing template. This output comes from "Cost per test" column from "Device Cost" tab</t>
  </si>
  <si>
    <t>Maximum tests per shift*</t>
  </si>
  <si>
    <t>Cost per test*</t>
  </si>
  <si>
    <t>Z_DeviceTest</t>
  </si>
  <si>
    <t>Device</t>
  </si>
  <si>
    <t>Test</t>
  </si>
  <si>
    <t>Enter name of the site sending the test sample, exactly as written previously in other sheets)</t>
  </si>
  <si>
    <t xml:space="preserve">Use the drop down menu to enter wether the origin is a health facility or hub. This should match the names included in the sheets 'Hubs' and  'HF demand' </t>
  </si>
  <si>
    <t>Enter the name of the site conducting the test. It will be the same as 'origin' in cases where testing is conducted onsite</t>
  </si>
  <si>
    <t>Use the drop down menu to enter wether the desitination is a hub or a lab. This should match the names included in the sheets 'Labs' and 'Hubs'</t>
  </si>
  <si>
    <t>This column will be mandatory in case the historical testing numbers in subsequent tab are not available</t>
  </si>
  <si>
    <t>Select appropriate option from the dropdown (To be Updated)</t>
  </si>
  <si>
    <t>Origin*</t>
  </si>
  <si>
    <t>Origin Type*</t>
  </si>
  <si>
    <t>Destination*</t>
  </si>
  <si>
    <t>Destination Type*</t>
  </si>
  <si>
    <t>Mode of Transport</t>
  </si>
  <si>
    <t>Annual Samples referred</t>
  </si>
  <si>
    <t>Type</t>
  </si>
  <si>
    <t>HF</t>
  </si>
  <si>
    <t>Lab</t>
  </si>
  <si>
    <t>Fixed</t>
  </si>
  <si>
    <t>Mode</t>
  </si>
  <si>
    <t>Instructions: Please include information on number of tests currently performed in the network at each lab. In case Device-Test or Lab-Device combination is missing in corresponding Device Test Capacity tab or Lab_Device tab, the missing records will get highlighted in red</t>
  </si>
  <si>
    <t xml:space="preserve">Enter the name of the site where tests are condcuted. </t>
  </si>
  <si>
    <t>Add name of devices to be included in the model. Include one device name per row. If a lab has more than one device, create a separate row for each device</t>
  </si>
  <si>
    <t>Add the name of the test that is being performed on each device. In case multiple tests are performed on one device, create a fresh row for each test.</t>
  </si>
  <si>
    <t>Enter exclude if you need to remove a particular lab-device-test from the model. Or else choose include</t>
  </si>
  <si>
    <t>Make sure that the total number of tests conducted value is lesser than the available capacity for the Lab-device-test combination</t>
  </si>
  <si>
    <t>Device Type*</t>
  </si>
  <si>
    <t>Test Type*</t>
  </si>
  <si>
    <t>Number of tests conducted (per year)*</t>
  </si>
  <si>
    <t>DeviceTest</t>
  </si>
  <si>
    <t>LabDevice</t>
  </si>
  <si>
    <t>DataConsistency</t>
  </si>
  <si>
    <t>Tab</t>
  </si>
  <si>
    <t>Column</t>
  </si>
  <si>
    <t>Condition</t>
  </si>
  <si>
    <t>Sites</t>
  </si>
  <si>
    <t>Duplicates</t>
  </si>
  <si>
    <t>name length is greater than 50</t>
  </si>
  <si>
    <t>Latitude</t>
  </si>
  <si>
    <t>value is not text</t>
  </si>
  <si>
    <t>Longitude</t>
  </si>
  <si>
    <t>value does not fall between -90 and +90</t>
  </si>
  <si>
    <t>value does not fall between -180 and +180</t>
  </si>
  <si>
    <t>site name not present in HF Master</t>
  </si>
  <si>
    <t>name length is greater than 20</t>
  </si>
  <si>
    <t>HF name not present in HF Master</t>
  </si>
  <si>
    <t>Test name not present in Tests</t>
  </si>
  <si>
    <t>HF-Test combination is duplicated</t>
  </si>
  <si>
    <t>Device Name not present in Devices</t>
  </si>
  <si>
    <t>Lab name not present in Labs</t>
  </si>
  <si>
    <t>Histroical Referrals</t>
  </si>
  <si>
    <t>Origin</t>
  </si>
  <si>
    <t>Origin Facility not present in HF Facility Master</t>
  </si>
  <si>
    <t>Destination</t>
  </si>
  <si>
    <t>Destination Facility not present in HF Facility Master</t>
  </si>
  <si>
    <t>Histrorical Testing</t>
  </si>
  <si>
    <t>Lab name not present in Lab Device Parameters</t>
  </si>
  <si>
    <t>DeviceType</t>
  </si>
  <si>
    <t>Device Name not present in Device Test Parameters</t>
  </si>
  <si>
    <t>Device Name not present in Lab Device Parameters</t>
  </si>
  <si>
    <t>Test Type</t>
  </si>
  <si>
    <t>Test name not present in Device Test Parameters</t>
  </si>
  <si>
    <t>Device Test</t>
  </si>
  <si>
    <t>Lab Device combination not present in Lab Device Parameters</t>
  </si>
  <si>
    <t>Lab Device</t>
  </si>
  <si>
    <t>Device Test combination not present in Device Test Parameters</t>
  </si>
  <si>
    <t>Data Consistency</t>
  </si>
  <si>
    <t>Either record from Lab Device/Device Test column is "N"</t>
  </si>
  <si>
    <t>Instructions: Please include information on sample referrals currently performed in the network by origin and destination site. If site level detail is not available, please skip this sheet.  For the filled sites, the Origin and Destination sites should be present in Health Facility Master tab. If not, corresponding records will get highlighted in red. If missing in Hub or Labs tabs or Annuals samples are empty, records will get highlighted in orange. If missing, please rectify to avoid errors.</t>
  </si>
  <si>
    <t>Empty values</t>
  </si>
  <si>
    <t>Origin Facility (if Hub) not present in Hub tab</t>
  </si>
  <si>
    <t>Destination Facility (If Hub or Lab) not present in reference tabs</t>
  </si>
  <si>
    <t>No of Existing Devices*</t>
  </si>
  <si>
    <t>Eldama Ravine (Aic) Health Centre</t>
  </si>
  <si>
    <t>Baringo</t>
  </si>
  <si>
    <t>Kenya</t>
  </si>
  <si>
    <t>Ravine</t>
  </si>
  <si>
    <t>Level 3</t>
  </si>
  <si>
    <t>Baringo Hub</t>
  </si>
  <si>
    <t>Level 2</t>
  </si>
  <si>
    <t>Tenwek Mission Hospital</t>
  </si>
  <si>
    <t>Malava District Hospital</t>
  </si>
  <si>
    <t>Eldama Ravine (AIC) Health Centre</t>
  </si>
  <si>
    <t>Bomet</t>
  </si>
  <si>
    <t>Silibwet Township</t>
  </si>
  <si>
    <t>Level 4</t>
  </si>
  <si>
    <t>Potential Hub</t>
  </si>
  <si>
    <t>Kakamega</t>
  </si>
  <si>
    <t>Chemuche</t>
  </si>
  <si>
    <t>TB</t>
  </si>
  <si>
    <t>HIV_EID</t>
  </si>
  <si>
    <t>GX II</t>
  </si>
  <si>
    <t>GX IV</t>
  </si>
  <si>
    <t>Bike</t>
  </si>
  <si>
    <t>Instructions: 
a) Data fields 'Address' , 'City' and 'Factors1-4'  can be left blank. All others are mandatory
b) Add all Health Facilities, Labs and Hubs to this worksheet
c) Add data to the light blue shaded area. 
d) In case inconsistent data is added to Latitude/ Longitude it will be highlighted for correction
e) Guidance on HIV capable/ TB capable in case other diseases 
f) Inter-Admin 1 and Intra-Admin1 frequency columns are optional.Add relevant information for a particular source 
g) In case duplicate records are added, the cells will be highlighted in red
h) Also make sure the text character length for Site name should not exceed 50. If exceeds 50, the text will get highlighted in orange; if it gets highlighted, please rectify the record
i) Do not use special characters for naming Sites except underscore ( _ )</t>
  </si>
  <si>
    <t>Instructions:  Please fill Column C with the names of sites that function as Labs and update the Column 'Status' as needed. All other columns get auto populated. Ensure the Lab name is present in Health Facility Master tab, else corresponding missing record will get highlighted in red</t>
  </si>
  <si>
    <t>Instructions: 
Please fill Column C with the names of sites that function as Hubs and update the Column  'Status' as needed. All other columns get auto populated.  Leave this sheet blank if your model does not have hubs. Inter-Admin 1 and Intra-Admin1 frequency columns are optional. Add relevant information for a particular source. Ensure the Hub name is present in Health Facility Master tab, else corresponding missing record will get highlighted in red</t>
  </si>
  <si>
    <t>Instructions: In this sheet, please include the annual number of tests originating at each health facility. This can be the same as number of tests under 'Historical testing'  for baseline models in case current testing numbers are considered as demand. For optimization scenarios, these will be projected numbers. 
Following columns are mandatory: Health Facility, Test, Demand, Status
Note:  Make sure that HF-Test unique combination is present, else corresponding row will be highlighted in purple.Remove duplicates or aggregate the demand as applicable, for the highlighted combination so as to make the highlight disapper.</t>
  </si>
  <si>
    <t>Instructions: Please ensure the all the existing device names at existing labs are added here. Do not use special characters for naming Devices. Also make sure the char length for device name should not exceed 12. If exceeds 12, the text will get highlighted in orange; if it gets highlighted, please rectify the record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</si>
</sst>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 #,##0.00_-;_-* &quot;-&quot;??_-;_-@_-"/>
    <numFmt numFmtId="165" formatCode="_ * #,##0.00_ ;_ * \-#,##0.00_ ;_ * &quot;-&quot;??_ ;_ @_ "/>
    <numFmt numFmtId="166" formatCode="00000"/>
    <numFmt numFmtId="167" formatCode="_-* #,##0_-;\-* #,##0_-;_-* &quot;-&quot;??_-;_-@_-"/>
    <numFmt numFmtId="168" formatCode="_-* #,##0.0000_-;\-* #,##0.0000_-;_-* &quot;-&quot;??_-;_-@_-"/>
    <numFmt numFmtId="169" formatCode="_ * #,##0_ ;_ * \-#,##0_ ;_ * &quot;-&quot;??_ ;_ @_ "/>
  </numFmts>
  <fonts count="40" x14ac:knownFonts="1">
    <font>
      <sz val="11"/>
      <color theme="1"/>
      <name val="Calibri"/>
      <family val="2"/>
      <scheme val="minor"/>
    </font>
    <font>
      <u/>
      <sz val="11"/>
      <color theme="10"/>
      <name val="Calibri"/>
      <family val="2"/>
      <scheme val="minor"/>
    </font>
    <font>
      <sz val="10"/>
      <color theme="1"/>
      <name val="Calibri"/>
      <family val="2"/>
      <scheme val="minor"/>
    </font>
    <font>
      <b/>
      <sz val="10"/>
      <color theme="1"/>
      <name val="Calibri"/>
      <family val="2"/>
      <scheme val="minor"/>
    </font>
    <font>
      <b/>
      <sz val="10"/>
      <color theme="0"/>
      <name val="Calibri"/>
      <family val="2"/>
      <scheme val="minor"/>
    </font>
    <font>
      <sz val="11"/>
      <color theme="1"/>
      <name val="Calibri"/>
      <family val="2"/>
      <scheme val="minor"/>
    </font>
    <font>
      <sz val="10"/>
      <name val="Calibri"/>
      <family val="2"/>
      <scheme val="minor"/>
    </font>
    <font>
      <sz val="8"/>
      <name val="Calibri"/>
      <family val="2"/>
      <scheme val="minor"/>
    </font>
    <font>
      <b/>
      <sz val="10"/>
      <color rgb="FFFFFFFF"/>
      <name val="Calibri"/>
      <family val="2"/>
      <scheme val="minor"/>
    </font>
    <font>
      <sz val="10"/>
      <color rgb="FF808080"/>
      <name val="Calibri"/>
      <family val="2"/>
    </font>
    <font>
      <sz val="10"/>
      <color theme="0" tint="-0.499984740745262"/>
      <name val="Calibri"/>
      <family val="2"/>
      <scheme val="minor"/>
    </font>
    <font>
      <sz val="10"/>
      <color theme="0" tint="-0.34998626667073579"/>
      <name val="Calibri"/>
      <family val="2"/>
      <scheme val="minor"/>
    </font>
    <font>
      <sz val="10"/>
      <color rgb="FFFFFFFF"/>
      <name val="Calibri"/>
      <family val="2"/>
      <scheme val="minor"/>
    </font>
    <font>
      <sz val="10"/>
      <color theme="1"/>
      <name val="Calibri"/>
      <family val="2"/>
    </font>
    <font>
      <b/>
      <sz val="10"/>
      <color rgb="FF000000"/>
      <name val="Calibri"/>
      <family val="2"/>
    </font>
    <font>
      <sz val="10"/>
      <color indexed="8"/>
      <name val="Calibri"/>
      <family val="2"/>
    </font>
    <font>
      <sz val="10"/>
      <color rgb="FF000000"/>
      <name val="Calibri"/>
      <family val="2"/>
    </font>
    <font>
      <sz val="10"/>
      <name val="Calibri"/>
      <family val="2"/>
    </font>
    <font>
      <b/>
      <sz val="10"/>
      <color theme="2" tint="-9.9978637043366805E-2"/>
      <name val="Calibri"/>
      <family val="2"/>
    </font>
    <font>
      <sz val="10"/>
      <color theme="2" tint="-9.9978637043366805E-2"/>
      <name val="Calibri"/>
      <family val="2"/>
    </font>
    <font>
      <b/>
      <sz val="10"/>
      <name val="Calibri"/>
      <family val="2"/>
      <scheme val="minor"/>
    </font>
    <font>
      <b/>
      <sz val="10"/>
      <name val="Calibri"/>
      <family val="2"/>
    </font>
    <font>
      <b/>
      <sz val="10"/>
      <color theme="2" tint="-9.9978637043366805E-2"/>
      <name val="Calibri"/>
      <family val="2"/>
      <scheme val="minor"/>
    </font>
    <font>
      <sz val="10"/>
      <color theme="2" tint="-9.9978637043366805E-2"/>
      <name val="Calibri"/>
      <family val="2"/>
      <scheme val="minor"/>
    </font>
    <font>
      <sz val="10"/>
      <color theme="2"/>
      <name val="Calibri"/>
      <family val="2"/>
      <scheme val="minor"/>
    </font>
    <font>
      <b/>
      <sz val="10"/>
      <color theme="2"/>
      <name val="Calibri"/>
      <family val="2"/>
      <scheme val="minor"/>
    </font>
    <font>
      <sz val="10"/>
      <color theme="2"/>
      <name val="Calibri"/>
      <family val="2"/>
    </font>
    <font>
      <u/>
      <sz val="10"/>
      <color theme="10"/>
      <name val="Calibri"/>
      <family val="2"/>
    </font>
    <font>
      <sz val="11"/>
      <color theme="1"/>
      <name val="Calibri"/>
      <family val="2"/>
    </font>
    <font>
      <sz val="10"/>
      <color rgb="FF000000"/>
      <name val="Calibri"/>
      <family val="2"/>
    </font>
    <font>
      <sz val="11"/>
      <name val="Calibri"/>
      <family val="2"/>
      <scheme val="minor"/>
    </font>
    <font>
      <sz val="11"/>
      <color theme="2"/>
      <name val="Calibri"/>
      <family val="2"/>
      <scheme val="minor"/>
    </font>
    <font>
      <sz val="10"/>
      <color theme="0" tint="-4.9989318521683403E-2"/>
      <name val="Calibri"/>
      <family val="2"/>
      <scheme val="minor"/>
    </font>
    <font>
      <b/>
      <sz val="10"/>
      <color theme="0" tint="-4.9989318521683403E-2"/>
      <name val="Calibri"/>
      <family val="2"/>
      <scheme val="minor"/>
    </font>
    <font>
      <sz val="10"/>
      <color theme="0" tint="-4.9989318521683403E-2"/>
      <name val="Calibri"/>
      <family val="2"/>
    </font>
    <font>
      <b/>
      <sz val="11"/>
      <color theme="0"/>
      <name val="Calibri"/>
      <family val="2"/>
      <scheme val="minor"/>
    </font>
    <font>
      <b/>
      <sz val="10"/>
      <color theme="0"/>
      <name val="Calibri"/>
      <family val="2"/>
    </font>
    <font>
      <b/>
      <sz val="10"/>
      <color theme="2" tint="-0.249977111117893"/>
      <name val="Calibri"/>
      <family val="2"/>
    </font>
    <font>
      <b/>
      <sz val="10"/>
      <color theme="2" tint="-0.249977111117893"/>
      <name val="Calibri"/>
      <family val="2"/>
      <scheme val="minor"/>
    </font>
    <font>
      <sz val="11"/>
      <color theme="0"/>
      <name val="Calibri"/>
      <family val="2"/>
      <scheme val="minor"/>
    </font>
  </fonts>
  <fills count="16">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7" tint="0.39997558519241921"/>
        <bgColor indexed="64"/>
      </patternFill>
    </fill>
    <fill>
      <patternFill patternType="solid">
        <fgColor rgb="FFFFFFFF"/>
        <bgColor rgb="FF000000"/>
      </patternFill>
    </fill>
    <fill>
      <patternFill patternType="solid">
        <fgColor rgb="FF757171"/>
        <bgColor indexed="64"/>
      </patternFill>
    </fill>
    <fill>
      <patternFill patternType="solid">
        <fgColor rgb="FFFFD966"/>
        <bgColor indexed="64"/>
      </patternFill>
    </fill>
    <fill>
      <patternFill patternType="solid">
        <fgColor theme="4"/>
        <bgColor indexed="64"/>
      </patternFill>
    </fill>
    <fill>
      <patternFill patternType="solid">
        <fgColor rgb="FFF2F2F2"/>
        <bgColor indexed="64"/>
      </patternFill>
    </fill>
    <fill>
      <patternFill patternType="solid">
        <fgColor rgb="FFFFF2CC"/>
        <bgColor indexed="64"/>
      </patternFill>
    </fill>
    <fill>
      <patternFill patternType="solid">
        <fgColor theme="7" tint="0.79998168889431442"/>
        <bgColor indexed="64"/>
      </patternFill>
    </fill>
    <fill>
      <patternFill patternType="solid">
        <fgColor rgb="FFDDEBF7"/>
        <bgColor indexed="64"/>
      </patternFill>
    </fill>
    <fill>
      <patternFill patternType="solid">
        <fgColor theme="1"/>
        <bgColor theme="1"/>
      </patternFill>
    </fill>
    <fill>
      <patternFill patternType="solid">
        <fgColor theme="1" tint="0.499984740745262"/>
        <bgColor indexed="64"/>
      </patternFill>
    </fill>
  </fills>
  <borders count="24">
    <border>
      <left/>
      <right/>
      <top/>
      <bottom/>
      <diagonal/>
    </border>
    <border>
      <left/>
      <right/>
      <top/>
      <bottom style="thick">
        <color theme="5" tint="-0.499984740745262"/>
      </bottom>
      <diagonal/>
    </border>
    <border>
      <left style="thin">
        <color indexed="64"/>
      </left>
      <right style="thin">
        <color indexed="64"/>
      </right>
      <top style="thin">
        <color indexed="64"/>
      </top>
      <bottom style="thin">
        <color indexed="64"/>
      </bottom>
      <diagonal/>
    </border>
    <border>
      <left/>
      <right/>
      <top/>
      <bottom style="double">
        <color theme="2" tint="-0.249977111117893"/>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ck">
        <color theme="5" tint="-0.499984740745262"/>
      </top>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1" fillId="0" borderId="0" applyNumberFormat="0" applyFill="0" applyBorder="0" applyAlignment="0" applyProtection="0"/>
    <xf numFmtId="164" fontId="5" fillId="0" borderId="0" applyFont="0" applyFill="0" applyBorder="0" applyAlignment="0" applyProtection="0"/>
    <xf numFmtId="0" fontId="5" fillId="0" borderId="0"/>
    <xf numFmtId="164" fontId="5" fillId="0" borderId="0" applyFont="0" applyFill="0" applyBorder="0" applyAlignment="0" applyProtection="0"/>
  </cellStyleXfs>
  <cellXfs count="222">
    <xf numFmtId="0" fontId="0" fillId="0" borderId="0" xfId="0"/>
    <xf numFmtId="0" fontId="2" fillId="3" borderId="2" xfId="0" applyFont="1" applyFill="1" applyBorder="1"/>
    <xf numFmtId="0" fontId="2" fillId="4" borderId="2" xfId="0" applyFont="1" applyFill="1" applyBorder="1"/>
    <xf numFmtId="0" fontId="8" fillId="7" borderId="0" xfId="0" applyFont="1" applyFill="1"/>
    <xf numFmtId="0" fontId="8" fillId="0" borderId="0" xfId="0" applyFont="1"/>
    <xf numFmtId="0" fontId="3" fillId="0" borderId="2" xfId="0" applyFont="1" applyBorder="1" applyAlignment="1">
      <alignment horizontal="left" vertical="center" wrapText="1"/>
    </xf>
    <xf numFmtId="0" fontId="3" fillId="0" borderId="4" xfId="0" applyFont="1" applyBorder="1" applyAlignment="1">
      <alignment wrapText="1"/>
    </xf>
    <xf numFmtId="0" fontId="2" fillId="2" borderId="0" xfId="0" applyFont="1" applyFill="1"/>
    <xf numFmtId="0" fontId="3" fillId="2" borderId="0" xfId="0" applyFont="1" applyFill="1"/>
    <xf numFmtId="0" fontId="3" fillId="2" borderId="1" xfId="0" applyFont="1" applyFill="1" applyBorder="1"/>
    <xf numFmtId="0" fontId="2" fillId="2" borderId="1" xfId="0" applyFont="1" applyFill="1" applyBorder="1"/>
    <xf numFmtId="0" fontId="2" fillId="5" borderId="2" xfId="0" applyFont="1" applyFill="1" applyBorder="1"/>
    <xf numFmtId="0" fontId="10" fillId="2" borderId="2" xfId="0" applyFont="1" applyFill="1" applyBorder="1" applyAlignment="1">
      <alignment wrapText="1"/>
    </xf>
    <xf numFmtId="0" fontId="11" fillId="2" borderId="1" xfId="0" applyFont="1" applyFill="1" applyBorder="1"/>
    <xf numFmtId="17" fontId="11" fillId="2" borderId="0" xfId="0" applyNumberFormat="1" applyFont="1" applyFill="1"/>
    <xf numFmtId="0" fontId="2" fillId="0" borderId="0" xfId="0" applyFont="1"/>
    <xf numFmtId="0" fontId="3" fillId="0" borderId="0" xfId="0" applyFont="1" applyAlignment="1">
      <alignment wrapText="1"/>
    </xf>
    <xf numFmtId="0" fontId="2" fillId="0" borderId="0" xfId="0" applyFont="1" applyAlignment="1">
      <alignment vertical="top"/>
    </xf>
    <xf numFmtId="0" fontId="12" fillId="7" borderId="0" xfId="0" applyFont="1" applyFill="1"/>
    <xf numFmtId="0" fontId="2" fillId="0" borderId="0" xfId="0" applyFont="1" applyAlignment="1">
      <alignment wrapText="1"/>
    </xf>
    <xf numFmtId="0" fontId="14" fillId="0" borderId="0" xfId="0" applyFont="1"/>
    <xf numFmtId="0" fontId="13" fillId="0" borderId="0" xfId="0" applyFont="1"/>
    <xf numFmtId="0" fontId="2" fillId="0" borderId="0" xfId="0" applyFont="1" applyProtection="1">
      <protection locked="0"/>
    </xf>
    <xf numFmtId="0" fontId="13" fillId="0" borderId="0" xfId="0" applyFont="1" applyProtection="1">
      <protection locked="0"/>
    </xf>
    <xf numFmtId="0" fontId="2" fillId="3" borderId="0" xfId="0" applyFont="1" applyFill="1"/>
    <xf numFmtId="0" fontId="9" fillId="6" borderId="2" xfId="0" applyFont="1" applyFill="1" applyBorder="1" applyAlignment="1">
      <alignment wrapText="1"/>
    </xf>
    <xf numFmtId="0" fontId="13" fillId="3" borderId="0" xfId="0" applyFont="1" applyFill="1" applyAlignment="1">
      <alignment horizontal="left" vertical="top" wrapText="1"/>
    </xf>
    <xf numFmtId="0" fontId="13" fillId="3" borderId="0" xfId="0" applyFont="1" applyFill="1"/>
    <xf numFmtId="165" fontId="13" fillId="3" borderId="0" xfId="0" applyNumberFormat="1" applyFont="1" applyFill="1"/>
    <xf numFmtId="166" fontId="13" fillId="3" borderId="0" xfId="0" applyNumberFormat="1" applyFont="1" applyFill="1" applyAlignment="1">
      <alignment horizontal="left"/>
    </xf>
    <xf numFmtId="0" fontId="15" fillId="3" borderId="0" xfId="0" applyFont="1" applyFill="1"/>
    <xf numFmtId="0" fontId="13" fillId="3" borderId="0" xfId="0" applyFont="1" applyFill="1" applyAlignment="1">
      <alignment wrapText="1"/>
    </xf>
    <xf numFmtId="168" fontId="13" fillId="3" borderId="0" xfId="2" applyNumberFormat="1" applyFont="1" applyFill="1" applyBorder="1" applyAlignment="1"/>
    <xf numFmtId="1" fontId="13" fillId="3" borderId="0" xfId="2" applyNumberFormat="1" applyFont="1" applyFill="1" applyBorder="1" applyAlignment="1"/>
    <xf numFmtId="49" fontId="13" fillId="3" borderId="0" xfId="0" applyNumberFormat="1" applyFont="1" applyFill="1" applyAlignment="1">
      <alignment horizontal="left"/>
    </xf>
    <xf numFmtId="0" fontId="20" fillId="0" borderId="0" xfId="0" applyFont="1" applyProtection="1">
      <protection locked="0"/>
    </xf>
    <xf numFmtId="0" fontId="22" fillId="0" borderId="0" xfId="0" applyFont="1"/>
    <xf numFmtId="0" fontId="23" fillId="0" borderId="0" xfId="0" applyFont="1"/>
    <xf numFmtId="0" fontId="2" fillId="3" borderId="0" xfId="0" applyFont="1" applyFill="1" applyAlignment="1">
      <alignment horizontal="left"/>
    </xf>
    <xf numFmtId="0" fontId="20" fillId="0" borderId="0" xfId="0" applyFont="1" applyAlignment="1">
      <alignment horizontal="left" vertical="center"/>
    </xf>
    <xf numFmtId="0" fontId="3" fillId="0" borderId="0" xfId="0" applyFont="1" applyAlignment="1">
      <alignment horizontal="left" wrapText="1"/>
    </xf>
    <xf numFmtId="0" fontId="2" fillId="3" borderId="0" xfId="0" applyFont="1" applyFill="1" applyAlignment="1">
      <alignment horizontal="left" vertical="top"/>
    </xf>
    <xf numFmtId="0" fontId="13" fillId="0" borderId="0" xfId="0" applyFont="1" applyAlignment="1" applyProtection="1">
      <alignment vertical="top" wrapText="1"/>
      <protection locked="0"/>
    </xf>
    <xf numFmtId="0" fontId="2" fillId="0" borderId="4" xfId="0" applyFont="1" applyBorder="1" applyAlignment="1">
      <alignment horizontal="left" vertical="center"/>
    </xf>
    <xf numFmtId="0" fontId="6" fillId="0" borderId="0" xfId="0" applyFont="1" applyProtection="1">
      <protection locked="0"/>
    </xf>
    <xf numFmtId="0" fontId="23" fillId="0" borderId="0" xfId="0" applyFont="1" applyProtection="1">
      <protection locked="0"/>
    </xf>
    <xf numFmtId="0" fontId="17" fillId="0" borderId="0" xfId="0" applyFont="1" applyProtection="1">
      <protection locked="0"/>
    </xf>
    <xf numFmtId="0" fontId="26" fillId="0" borderId="0" xfId="0" applyFont="1" applyAlignment="1">
      <alignment vertical="top" wrapText="1"/>
    </xf>
    <xf numFmtId="0" fontId="17" fillId="3" borderId="0" xfId="0" applyFont="1" applyFill="1" applyAlignment="1" applyProtection="1">
      <alignment horizontal="left"/>
      <protection locked="0"/>
    </xf>
    <xf numFmtId="0" fontId="17" fillId="3" borderId="0" xfId="0" applyFont="1" applyFill="1" applyProtection="1">
      <protection locked="0"/>
    </xf>
    <xf numFmtId="0" fontId="19" fillId="0" borderId="0" xfId="0" applyFont="1" applyProtection="1">
      <protection locked="0"/>
    </xf>
    <xf numFmtId="0" fontId="6" fillId="3" borderId="0" xfId="0" applyFont="1" applyFill="1" applyProtection="1">
      <protection locked="0"/>
    </xf>
    <xf numFmtId="0" fontId="17" fillId="3" borderId="0" xfId="0" applyFont="1" applyFill="1" applyAlignment="1" applyProtection="1">
      <alignment horizontal="left" vertical="top" wrapText="1"/>
      <protection locked="0"/>
    </xf>
    <xf numFmtId="0" fontId="17" fillId="3" borderId="0" xfId="0" applyFont="1" applyFill="1" applyAlignment="1" applyProtection="1">
      <alignment horizontal="left" wrapText="1"/>
      <protection locked="0"/>
    </xf>
    <xf numFmtId="0" fontId="6" fillId="3" borderId="0" xfId="0" applyFont="1" applyFill="1" applyAlignment="1" applyProtection="1">
      <alignment horizontal="left"/>
      <protection locked="0"/>
    </xf>
    <xf numFmtId="0" fontId="2" fillId="3" borderId="0" xfId="0" applyFont="1" applyFill="1" applyProtection="1">
      <protection locked="0"/>
    </xf>
    <xf numFmtId="0" fontId="2" fillId="3" borderId="0" xfId="0" applyFont="1" applyFill="1" applyAlignment="1" applyProtection="1">
      <alignment horizontal="left"/>
      <protection locked="0"/>
    </xf>
    <xf numFmtId="164" fontId="2" fillId="3" borderId="0" xfId="2" applyFont="1" applyFill="1" applyBorder="1" applyProtection="1">
      <protection locked="0"/>
    </xf>
    <xf numFmtId="0" fontId="27" fillId="0" borderId="4" xfId="1" applyFont="1" applyFill="1" applyBorder="1" applyAlignment="1">
      <alignment horizontal="left" vertical="center"/>
    </xf>
    <xf numFmtId="0" fontId="3" fillId="0" borderId="0" xfId="0" applyFont="1" applyProtection="1">
      <protection locked="0"/>
    </xf>
    <xf numFmtId="0" fontId="2" fillId="0" borderId="0" xfId="0" applyFont="1" applyAlignment="1" applyProtection="1">
      <alignment wrapText="1"/>
      <protection locked="0"/>
    </xf>
    <xf numFmtId="0" fontId="19" fillId="10" borderId="0" xfId="0" applyFont="1" applyFill="1"/>
    <xf numFmtId="0" fontId="2" fillId="10" borderId="0" xfId="0" applyFont="1" applyFill="1"/>
    <xf numFmtId="49" fontId="2" fillId="10" borderId="0" xfId="0" applyNumberFormat="1" applyFont="1" applyFill="1" applyAlignment="1">
      <alignment horizontal="left"/>
    </xf>
    <xf numFmtId="0" fontId="2" fillId="10" borderId="0" xfId="0" applyFont="1" applyFill="1" applyAlignment="1">
      <alignment horizontal="left"/>
    </xf>
    <xf numFmtId="49" fontId="2" fillId="10" borderId="0" xfId="0" applyNumberFormat="1" applyFont="1" applyFill="1"/>
    <xf numFmtId="0" fontId="25" fillId="10" borderId="0" xfId="0" applyFont="1" applyFill="1"/>
    <xf numFmtId="0" fontId="24" fillId="10" borderId="0" xfId="0" applyFont="1" applyFill="1"/>
    <xf numFmtId="0" fontId="2" fillId="11" borderId="0" xfId="0" applyFont="1" applyFill="1"/>
    <xf numFmtId="0" fontId="13" fillId="3" borderId="0" xfId="0" applyFont="1" applyFill="1" applyProtection="1">
      <protection locked="0"/>
    </xf>
    <xf numFmtId="0" fontId="13" fillId="3" borderId="0" xfId="0" applyFont="1" applyFill="1" applyAlignment="1">
      <alignment horizontal="left" vertical="top"/>
    </xf>
    <xf numFmtId="0" fontId="22" fillId="0" borderId="0" xfId="0" applyFont="1" applyAlignment="1">
      <alignment vertical="center"/>
    </xf>
    <xf numFmtId="0" fontId="23" fillId="0" borderId="0" xfId="0" applyFont="1" applyAlignment="1">
      <alignment horizontal="left" vertical="center"/>
    </xf>
    <xf numFmtId="0" fontId="23" fillId="0" borderId="0" xfId="0" applyFont="1" applyAlignment="1" applyProtection="1">
      <alignment horizontal="left" vertical="center"/>
      <protection locked="0"/>
    </xf>
    <xf numFmtId="0" fontId="6" fillId="3" borderId="0" xfId="0" applyFont="1" applyFill="1"/>
    <xf numFmtId="0" fontId="6" fillId="3" borderId="0" xfId="0" applyFont="1" applyFill="1" applyAlignment="1" applyProtection="1">
      <alignment horizontal="center"/>
      <protection locked="0"/>
    </xf>
    <xf numFmtId="0" fontId="17" fillId="3" borderId="0" xfId="0" applyFont="1" applyFill="1" applyAlignment="1" applyProtection="1">
      <alignment horizontal="left" vertical="top"/>
      <protection locked="0"/>
    </xf>
    <xf numFmtId="0" fontId="6" fillId="12" borderId="0" xfId="0" applyFont="1" applyFill="1" applyAlignment="1" applyProtection="1">
      <alignment vertical="top" wrapText="1"/>
      <protection locked="0"/>
    </xf>
    <xf numFmtId="0" fontId="6" fillId="12" borderId="0" xfId="0" applyFont="1" applyFill="1" applyAlignment="1" applyProtection="1">
      <alignment horizontal="left" vertical="center"/>
      <protection locked="0"/>
    </xf>
    <xf numFmtId="0" fontId="6" fillId="12" borderId="0" xfId="0" applyFont="1" applyFill="1" applyProtection="1">
      <protection locked="0"/>
    </xf>
    <xf numFmtId="0" fontId="6" fillId="12" borderId="0" xfId="0" applyFont="1" applyFill="1" applyAlignment="1">
      <alignment horizontal="left" vertical="center" wrapText="1"/>
    </xf>
    <xf numFmtId="0" fontId="6" fillId="12" borderId="0" xfId="0" applyFont="1" applyFill="1" applyAlignment="1">
      <alignment horizontal="left" vertical="center"/>
    </xf>
    <xf numFmtId="169" fontId="6" fillId="12" borderId="0" xfId="2" applyNumberFormat="1" applyFont="1" applyFill="1" applyBorder="1" applyAlignment="1">
      <alignment horizontal="left" vertical="center" wrapText="1"/>
    </xf>
    <xf numFmtId="0" fontId="2" fillId="12" borderId="2" xfId="0" applyFont="1" applyFill="1" applyBorder="1"/>
    <xf numFmtId="0" fontId="25" fillId="4" borderId="0" xfId="0" applyFont="1" applyFill="1"/>
    <xf numFmtId="0" fontId="24" fillId="4" borderId="0" xfId="0" applyFont="1" applyFill="1"/>
    <xf numFmtId="0" fontId="26" fillId="4" borderId="0" xfId="0" applyFont="1" applyFill="1"/>
    <xf numFmtId="0" fontId="24" fillId="5" borderId="0" xfId="0" applyFont="1" applyFill="1"/>
    <xf numFmtId="0" fontId="18" fillId="0" borderId="0" xfId="0" applyFont="1"/>
    <xf numFmtId="0" fontId="19" fillId="0" borderId="0" xfId="0" applyFont="1"/>
    <xf numFmtId="166" fontId="17" fillId="3" borderId="0" xfId="0" applyNumberFormat="1" applyFont="1" applyFill="1" applyAlignment="1">
      <alignment horizontal="left"/>
    </xf>
    <xf numFmtId="1" fontId="6" fillId="3" borderId="0" xfId="0" applyNumberFormat="1" applyFont="1" applyFill="1" applyAlignment="1">
      <alignment horizontal="left"/>
    </xf>
    <xf numFmtId="1" fontId="6" fillId="3" borderId="0" xfId="0" applyNumberFormat="1" applyFont="1" applyFill="1" applyProtection="1">
      <protection locked="0"/>
    </xf>
    <xf numFmtId="0" fontId="19" fillId="3" borderId="0" xfId="0" applyFont="1" applyFill="1"/>
    <xf numFmtId="0" fontId="1" fillId="0" borderId="4" xfId="1" applyFill="1" applyBorder="1" applyAlignment="1">
      <alignment horizontal="left" vertical="center"/>
    </xf>
    <xf numFmtId="0" fontId="13" fillId="13" borderId="0" xfId="0" applyFont="1" applyFill="1" applyAlignment="1">
      <alignment horizontal="center"/>
    </xf>
    <xf numFmtId="0" fontId="13" fillId="3" borderId="0" xfId="0" applyFont="1" applyFill="1" applyAlignment="1" applyProtection="1">
      <alignment horizontal="left" vertical="top" wrapText="1"/>
      <protection locked="0"/>
    </xf>
    <xf numFmtId="167" fontId="6" fillId="12" borderId="0" xfId="2" applyNumberFormat="1" applyFont="1" applyFill="1" applyBorder="1" applyAlignment="1" applyProtection="1">
      <alignment horizontal="left" vertical="top" wrapText="1"/>
      <protection locked="0"/>
    </xf>
    <xf numFmtId="0" fontId="19" fillId="0" borderId="0" xfId="0" applyFont="1" applyAlignment="1" applyProtection="1">
      <alignment horizontal="left" vertical="top"/>
      <protection locked="0"/>
    </xf>
    <xf numFmtId="1" fontId="2" fillId="3" borderId="0" xfId="0" applyNumberFormat="1" applyFont="1" applyFill="1" applyAlignment="1" applyProtection="1">
      <alignment horizontal="left"/>
      <protection locked="0"/>
    </xf>
    <xf numFmtId="0" fontId="32" fillId="0" borderId="0" xfId="0" applyFont="1" applyProtection="1">
      <protection locked="0"/>
    </xf>
    <xf numFmtId="0" fontId="33" fillId="0" borderId="0" xfId="0" applyFont="1"/>
    <xf numFmtId="0" fontId="34" fillId="0" borderId="0" xfId="0" applyFont="1"/>
    <xf numFmtId="0" fontId="2" fillId="3" borderId="0" xfId="0" applyFont="1" applyFill="1" applyAlignment="1">
      <alignment horizontal="center" vertical="top"/>
    </xf>
    <xf numFmtId="0" fontId="2" fillId="3" borderId="0" xfId="0" applyFont="1" applyFill="1" applyAlignment="1">
      <alignment horizontal="center"/>
    </xf>
    <xf numFmtId="0" fontId="6" fillId="3" borderId="0" xfId="0" applyFont="1" applyFill="1" applyAlignment="1">
      <alignment horizontal="left"/>
    </xf>
    <xf numFmtId="1" fontId="6" fillId="3" borderId="0" xfId="0" applyNumberFormat="1" applyFont="1" applyFill="1" applyAlignment="1" applyProtection="1">
      <alignment horizontal="left"/>
      <protection locked="0"/>
    </xf>
    <xf numFmtId="1" fontId="17" fillId="3" borderId="0" xfId="0" applyNumberFormat="1" applyFont="1" applyFill="1" applyAlignment="1" applyProtection="1">
      <alignment horizontal="left"/>
      <protection locked="0"/>
    </xf>
    <xf numFmtId="0" fontId="6" fillId="3" borderId="0" xfId="0" applyFont="1" applyFill="1" applyAlignment="1" applyProtection="1">
      <alignment horizontal="left" vertical="center"/>
      <protection locked="0"/>
    </xf>
    <xf numFmtId="1" fontId="6" fillId="3" borderId="0" xfId="0" applyNumberFormat="1" applyFont="1" applyFill="1" applyAlignment="1" applyProtection="1">
      <alignment horizontal="left" vertical="center"/>
      <protection locked="0"/>
    </xf>
    <xf numFmtId="0" fontId="4" fillId="0" borderId="0" xfId="0" applyFont="1" applyAlignment="1" applyProtection="1">
      <alignment wrapText="1"/>
      <protection locked="0"/>
    </xf>
    <xf numFmtId="0" fontId="4" fillId="0" borderId="0" xfId="0" applyFont="1" applyProtection="1">
      <protection locked="0"/>
    </xf>
    <xf numFmtId="0" fontId="4" fillId="0" borderId="0" xfId="0" applyFont="1" applyAlignment="1" applyProtection="1">
      <alignment vertical="center" wrapText="1"/>
      <protection locked="0"/>
    </xf>
    <xf numFmtId="0" fontId="4" fillId="0" borderId="0" xfId="0" applyFont="1" applyAlignment="1" applyProtection="1">
      <alignment vertical="center"/>
      <protection locked="0"/>
    </xf>
    <xf numFmtId="0" fontId="4" fillId="0" borderId="0" xfId="0" applyFont="1" applyAlignment="1">
      <alignment horizontal="left" vertical="center" wrapText="1"/>
    </xf>
    <xf numFmtId="0" fontId="4" fillId="0" borderId="0" xfId="0" applyFont="1" applyAlignment="1">
      <alignment horizontal="left" vertical="center"/>
    </xf>
    <xf numFmtId="0" fontId="4" fillId="0" borderId="0" xfId="0" applyFont="1" applyAlignment="1">
      <alignment vertical="center"/>
    </xf>
    <xf numFmtId="0" fontId="36" fillId="0" borderId="0" xfId="0" applyFont="1"/>
    <xf numFmtId="1" fontId="36" fillId="0" borderId="0" xfId="2" applyNumberFormat="1" applyFont="1" applyFill="1" applyBorder="1" applyAlignment="1"/>
    <xf numFmtId="49" fontId="36" fillId="0" borderId="0" xfId="0" applyNumberFormat="1" applyFont="1" applyAlignment="1">
      <alignment horizontal="left"/>
    </xf>
    <xf numFmtId="168" fontId="36" fillId="0" borderId="0" xfId="2" applyNumberFormat="1" applyFont="1" applyFill="1" applyBorder="1" applyAlignment="1">
      <alignment horizontal="left"/>
    </xf>
    <xf numFmtId="0" fontId="36" fillId="0" borderId="0" xfId="0" applyFont="1" applyProtection="1">
      <protection locked="0"/>
    </xf>
    <xf numFmtId="0" fontId="4" fillId="0" borderId="3" xfId="0" applyFont="1" applyBorder="1" applyProtection="1">
      <protection locked="0"/>
    </xf>
    <xf numFmtId="1" fontId="4" fillId="0" borderId="0" xfId="0" applyNumberFormat="1" applyFont="1" applyProtection="1">
      <protection locked="0"/>
    </xf>
    <xf numFmtId="0" fontId="20" fillId="0" borderId="0" xfId="0" applyFont="1" applyAlignment="1" applyProtection="1">
      <alignment vertical="center"/>
      <protection locked="0"/>
    </xf>
    <xf numFmtId="0" fontId="6" fillId="12" borderId="0" xfId="0" applyFont="1" applyFill="1" applyAlignment="1" applyProtection="1">
      <alignment vertical="center" wrapText="1"/>
      <protection locked="0"/>
    </xf>
    <xf numFmtId="0" fontId="6" fillId="12" borderId="0" xfId="0" applyFont="1" applyFill="1" applyAlignment="1" applyProtection="1">
      <alignment horizontal="left" vertical="center" wrapText="1"/>
      <protection locked="0"/>
    </xf>
    <xf numFmtId="0" fontId="6" fillId="12" borderId="0" xfId="0" applyFont="1" applyFill="1" applyAlignment="1" applyProtection="1">
      <alignment vertical="center"/>
      <protection locked="0"/>
    </xf>
    <xf numFmtId="0" fontId="23" fillId="0" borderId="0" xfId="0" applyFont="1" applyAlignment="1" applyProtection="1">
      <alignment vertical="center"/>
      <protection locked="0"/>
    </xf>
    <xf numFmtId="0" fontId="24" fillId="4" borderId="0" xfId="0" applyFont="1" applyFill="1" applyAlignment="1">
      <alignment vertical="center"/>
    </xf>
    <xf numFmtId="0" fontId="4" fillId="0" borderId="0" xfId="0" applyFont="1" applyAlignment="1">
      <alignment wrapText="1"/>
    </xf>
    <xf numFmtId="0" fontId="4" fillId="0" borderId="0" xfId="0" applyFont="1" applyAlignment="1" applyProtection="1">
      <alignment horizontal="center" wrapText="1"/>
      <protection locked="0"/>
    </xf>
    <xf numFmtId="0" fontId="4" fillId="0" borderId="0" xfId="0" applyFont="1" applyAlignment="1" applyProtection="1">
      <alignment horizontal="left"/>
      <protection locked="0"/>
    </xf>
    <xf numFmtId="0" fontId="2" fillId="0" borderId="0" xfId="0" applyFont="1" applyAlignment="1">
      <alignment vertical="center"/>
    </xf>
    <xf numFmtId="0" fontId="2" fillId="12" borderId="0" xfId="0" applyFont="1" applyFill="1" applyAlignment="1">
      <alignment vertical="center" wrapText="1"/>
    </xf>
    <xf numFmtId="0" fontId="14" fillId="0" borderId="0" xfId="0" applyFont="1" applyAlignment="1">
      <alignment vertical="center"/>
    </xf>
    <xf numFmtId="0" fontId="16" fillId="12" borderId="0" xfId="0" applyFont="1" applyFill="1" applyAlignment="1">
      <alignment horizontal="left" vertical="center" wrapText="1"/>
    </xf>
    <xf numFmtId="0" fontId="16" fillId="12" borderId="0" xfId="0" applyFont="1" applyFill="1" applyAlignment="1">
      <alignment horizontal="left" vertical="center"/>
    </xf>
    <xf numFmtId="1" fontId="16" fillId="12" borderId="0" xfId="2" applyNumberFormat="1" applyFont="1" applyFill="1" applyBorder="1" applyAlignment="1">
      <alignment horizontal="left" vertical="center" wrapText="1"/>
    </xf>
    <xf numFmtId="0" fontId="29" fillId="12" borderId="0" xfId="0" applyFont="1" applyFill="1" applyAlignment="1">
      <alignment horizontal="left" vertical="center" wrapText="1"/>
    </xf>
    <xf numFmtId="168" fontId="16" fillId="12" borderId="0" xfId="2" applyNumberFormat="1" applyFont="1" applyFill="1" applyBorder="1" applyAlignment="1">
      <alignment horizontal="left" vertical="center" wrapText="1"/>
    </xf>
    <xf numFmtId="0" fontId="16" fillId="12" borderId="0" xfId="0" applyFont="1" applyFill="1" applyAlignment="1">
      <alignment vertical="center" wrapText="1"/>
    </xf>
    <xf numFmtId="0" fontId="16" fillId="12" borderId="0" xfId="0" applyFont="1" applyFill="1" applyAlignment="1">
      <alignment vertical="center"/>
    </xf>
    <xf numFmtId="0" fontId="18" fillId="0" borderId="0" xfId="0" applyFont="1" applyAlignment="1">
      <alignment vertical="center"/>
    </xf>
    <xf numFmtId="0" fontId="37" fillId="10" borderId="0" xfId="0" applyFont="1" applyFill="1"/>
    <xf numFmtId="49" fontId="37" fillId="10" borderId="0" xfId="0" applyNumberFormat="1" applyFont="1" applyFill="1" applyAlignment="1">
      <alignment horizontal="left"/>
    </xf>
    <xf numFmtId="0" fontId="37" fillId="10" borderId="0" xfId="0" applyFont="1" applyFill="1" applyAlignment="1">
      <alignment horizontal="left"/>
    </xf>
    <xf numFmtId="168" fontId="37" fillId="10" borderId="0" xfId="2" applyNumberFormat="1" applyFont="1" applyFill="1" applyBorder="1" applyAlignment="1" applyProtection="1">
      <alignment horizontal="left"/>
    </xf>
    <xf numFmtId="0" fontId="38" fillId="10" borderId="3" xfId="0" applyFont="1" applyFill="1" applyBorder="1" applyProtection="1">
      <protection locked="0"/>
    </xf>
    <xf numFmtId="0" fontId="37" fillId="10" borderId="3" xfId="0" applyFont="1" applyFill="1" applyBorder="1" applyProtection="1">
      <protection locked="0"/>
    </xf>
    <xf numFmtId="49" fontId="38" fillId="10" borderId="3" xfId="0" applyNumberFormat="1" applyFont="1" applyFill="1" applyBorder="1" applyProtection="1">
      <protection locked="0"/>
    </xf>
    <xf numFmtId="49" fontId="38" fillId="10" borderId="3" xfId="0" applyNumberFormat="1" applyFont="1" applyFill="1" applyBorder="1" applyAlignment="1" applyProtection="1">
      <alignment horizontal="left"/>
      <protection locked="0"/>
    </xf>
    <xf numFmtId="1" fontId="38" fillId="10" borderId="3" xfId="0" applyNumberFormat="1" applyFont="1" applyFill="1" applyBorder="1" applyProtection="1">
      <protection locked="0"/>
    </xf>
    <xf numFmtId="168" fontId="37" fillId="10" borderId="3" xfId="2" applyNumberFormat="1" applyFont="1" applyFill="1" applyBorder="1" applyAlignment="1" applyProtection="1">
      <alignment horizontal="left"/>
      <protection locked="0"/>
    </xf>
    <xf numFmtId="0" fontId="38" fillId="10" borderId="0" xfId="0" applyFont="1" applyFill="1" applyProtection="1">
      <protection locked="0"/>
    </xf>
    <xf numFmtId="0" fontId="20" fillId="0" borderId="0" xfId="0" applyFont="1" applyAlignment="1" applyProtection="1">
      <alignment vertical="center" wrapText="1"/>
      <protection locked="0"/>
    </xf>
    <xf numFmtId="0" fontId="25" fillId="10" borderId="0" xfId="0" applyFont="1" applyFill="1" applyAlignment="1">
      <alignment vertical="center"/>
    </xf>
    <xf numFmtId="0" fontId="2" fillId="3" borderId="0" xfId="0" applyFont="1" applyFill="1" applyAlignment="1" applyProtection="1">
      <alignment horizontal="center"/>
      <protection locked="0"/>
    </xf>
    <xf numFmtId="4" fontId="2" fillId="3" borderId="0" xfId="0" applyNumberFormat="1" applyFont="1" applyFill="1" applyAlignment="1" applyProtection="1">
      <alignment horizontal="center"/>
      <protection locked="0"/>
    </xf>
    <xf numFmtId="0" fontId="6" fillId="0" borderId="0" xfId="0" applyFont="1" applyAlignment="1" applyProtection="1">
      <alignment vertical="center"/>
      <protection locked="0"/>
    </xf>
    <xf numFmtId="0" fontId="6" fillId="12" borderId="0" xfId="0" applyFont="1" applyFill="1" applyAlignment="1">
      <alignment vertical="center" wrapText="1"/>
    </xf>
    <xf numFmtId="0" fontId="0" fillId="3" borderId="14" xfId="0" applyFill="1" applyBorder="1"/>
    <xf numFmtId="1" fontId="30" fillId="3" borderId="14" xfId="0" applyNumberFormat="1" applyFont="1" applyFill="1" applyBorder="1"/>
    <xf numFmtId="0" fontId="31" fillId="10" borderId="14" xfId="0" applyFont="1" applyFill="1" applyBorder="1"/>
    <xf numFmtId="0" fontId="35" fillId="14" borderId="0" xfId="0" applyFont="1" applyFill="1" applyAlignment="1">
      <alignment wrapText="1"/>
    </xf>
    <xf numFmtId="0" fontId="35" fillId="14" borderId="0" xfId="0" applyFont="1" applyFill="1"/>
    <xf numFmtId="0" fontId="4" fillId="14" borderId="0" xfId="0" applyFont="1" applyFill="1" applyAlignment="1">
      <alignment horizontal="left"/>
    </xf>
    <xf numFmtId="0" fontId="2" fillId="12" borderId="0" xfId="0" applyFont="1" applyFill="1" applyAlignment="1">
      <alignment horizontal="left" vertical="center" wrapText="1"/>
    </xf>
    <xf numFmtId="0" fontId="3" fillId="0" borderId="0" xfId="0" applyFont="1" applyAlignment="1" applyProtection="1">
      <alignment vertical="center"/>
      <protection locked="0"/>
    </xf>
    <xf numFmtId="0" fontId="0" fillId="12" borderId="13" xfId="0" applyFill="1" applyBorder="1" applyAlignment="1">
      <alignment vertical="center" wrapText="1"/>
    </xf>
    <xf numFmtId="0" fontId="0" fillId="12" borderId="14" xfId="0" applyFill="1" applyBorder="1" applyAlignment="1">
      <alignment vertical="center" wrapText="1"/>
    </xf>
    <xf numFmtId="0" fontId="25" fillId="10" borderId="14" xfId="0" applyFont="1" applyFill="1" applyBorder="1" applyAlignment="1">
      <alignment vertical="center"/>
    </xf>
    <xf numFmtId="0" fontId="25" fillId="10" borderId="15" xfId="0" applyFont="1" applyFill="1" applyBorder="1" applyAlignment="1">
      <alignment vertical="center"/>
    </xf>
    <xf numFmtId="0" fontId="39" fillId="15" borderId="16" xfId="0" applyFont="1" applyFill="1" applyBorder="1"/>
    <xf numFmtId="0" fontId="39" fillId="15" borderId="17" xfId="0" applyFont="1" applyFill="1" applyBorder="1"/>
    <xf numFmtId="0" fontId="39" fillId="15" borderId="18" xfId="0" applyFont="1" applyFill="1" applyBorder="1"/>
    <xf numFmtId="165" fontId="13" fillId="3" borderId="0" xfId="2" applyNumberFormat="1" applyFont="1" applyFill="1" applyBorder="1" applyAlignment="1"/>
    <xf numFmtId="0" fontId="0" fillId="0" borderId="19" xfId="0" applyFont="1" applyBorder="1"/>
    <xf numFmtId="0" fontId="0" fillId="0" borderId="0" xfId="0" applyFont="1"/>
    <xf numFmtId="0" fontId="0" fillId="0" borderId="20" xfId="0" applyFont="1" applyBorder="1"/>
    <xf numFmtId="0" fontId="0" fillId="0" borderId="21" xfId="0" applyFont="1" applyBorder="1"/>
    <xf numFmtId="0" fontId="0" fillId="0" borderId="22" xfId="0" applyFont="1" applyBorder="1"/>
    <xf numFmtId="0" fontId="0" fillId="0" borderId="23" xfId="0" applyFont="1" applyBorder="1"/>
    <xf numFmtId="167" fontId="2" fillId="3" borderId="0" xfId="2" applyNumberFormat="1" applyFont="1" applyFill="1" applyBorder="1" applyAlignment="1">
      <alignment horizontal="left"/>
    </xf>
    <xf numFmtId="167" fontId="6" fillId="3" borderId="0" xfId="2" applyNumberFormat="1" applyFont="1" applyFill="1" applyBorder="1" applyAlignment="1">
      <alignment horizontal="left"/>
    </xf>
    <xf numFmtId="167" fontId="2" fillId="3" borderId="0" xfId="2" applyNumberFormat="1" applyFont="1" applyFill="1" applyAlignment="1">
      <alignment horizontal="left"/>
    </xf>
    <xf numFmtId="0" fontId="13" fillId="3" borderId="0" xfId="0" applyFont="1" applyFill="1" applyAlignment="1" applyProtection="1">
      <alignment horizontal="left" vertical="top"/>
      <protection locked="0"/>
    </xf>
    <xf numFmtId="49" fontId="19" fillId="10" borderId="0" xfId="0" applyNumberFormat="1" applyFont="1" applyFill="1" applyAlignment="1">
      <alignment horizontal="left"/>
    </xf>
    <xf numFmtId="0" fontId="19" fillId="10" borderId="0" xfId="0" applyFont="1" applyFill="1" applyAlignment="1">
      <alignment horizontal="left"/>
    </xf>
    <xf numFmtId="0" fontId="19" fillId="10" borderId="0" xfId="0" applyNumberFormat="1" applyFont="1" applyFill="1"/>
    <xf numFmtId="0" fontId="19" fillId="10" borderId="0" xfId="0" applyNumberFormat="1" applyFont="1" applyFill="1" applyAlignment="1">
      <alignment horizontal="left"/>
    </xf>
    <xf numFmtId="0" fontId="2" fillId="3" borderId="0" xfId="0" applyFont="1" applyFill="1" applyAlignment="1" applyProtection="1">
      <alignment horizontal="right"/>
      <protection locked="0"/>
    </xf>
    <xf numFmtId="0" fontId="0" fillId="3" borderId="0" xfId="0" applyFill="1" applyBorder="1"/>
    <xf numFmtId="1" fontId="30" fillId="3" borderId="0" xfId="0" applyNumberFormat="1" applyFont="1" applyFill="1" applyBorder="1"/>
    <xf numFmtId="0" fontId="31" fillId="10" borderId="0" xfId="0" applyFont="1" applyFill="1" applyBorder="1"/>
    <xf numFmtId="0" fontId="2" fillId="0" borderId="0" xfId="0" applyFont="1" applyBorder="1" applyProtection="1">
      <protection locked="0"/>
    </xf>
    <xf numFmtId="0" fontId="0" fillId="3" borderId="0" xfId="0" applyFill="1" applyBorder="1" applyProtection="1">
      <protection locked="0"/>
    </xf>
    <xf numFmtId="1" fontId="30" fillId="3" borderId="0" xfId="0" applyNumberFormat="1" applyFont="1" applyFill="1" applyBorder="1" applyProtection="1">
      <protection locked="0"/>
    </xf>
    <xf numFmtId="0" fontId="6" fillId="2" borderId="0" xfId="0" applyFont="1" applyFill="1" applyAlignment="1">
      <alignment horizontal="left" vertical="top" wrapText="1"/>
    </xf>
    <xf numFmtId="0" fontId="2" fillId="2" borderId="0" xfId="0" applyFont="1" applyFill="1" applyAlignment="1">
      <alignment horizontal="left" vertical="top" wrapText="1"/>
    </xf>
    <xf numFmtId="0" fontId="2" fillId="2" borderId="12" xfId="0" applyFont="1" applyFill="1" applyBorder="1" applyAlignment="1">
      <alignment horizontal="left"/>
    </xf>
    <xf numFmtId="0" fontId="13" fillId="0" borderId="6" xfId="0" applyFont="1" applyBorder="1" applyAlignment="1">
      <alignment horizontal="left" vertical="center" wrapText="1"/>
    </xf>
    <xf numFmtId="0" fontId="13" fillId="0" borderId="7" xfId="0" applyFont="1" applyBorder="1" applyAlignment="1">
      <alignment horizontal="left" vertical="center" wrapText="1"/>
    </xf>
    <xf numFmtId="0" fontId="13" fillId="0" borderId="8" xfId="0" applyFont="1" applyBorder="1" applyAlignment="1">
      <alignment horizontal="left" vertical="center" wrapText="1"/>
    </xf>
    <xf numFmtId="0" fontId="4" fillId="9" borderId="9" xfId="0" applyFont="1" applyFill="1" applyBorder="1" applyAlignment="1">
      <alignment horizontal="center"/>
    </xf>
    <xf numFmtId="0" fontId="13" fillId="0" borderId="4" xfId="0" applyFont="1" applyBorder="1" applyAlignment="1">
      <alignment horizontal="left" vertical="center" wrapText="1"/>
    </xf>
    <xf numFmtId="0" fontId="3" fillId="5" borderId="0" xfId="0" applyFont="1" applyFill="1" applyAlignment="1">
      <alignment horizontal="left" vertical="top" wrapText="1"/>
    </xf>
    <xf numFmtId="0" fontId="3" fillId="5" borderId="0" xfId="0" applyFont="1" applyFill="1" applyAlignment="1">
      <alignment horizontal="left" vertical="top"/>
    </xf>
    <xf numFmtId="0" fontId="3" fillId="5" borderId="4" xfId="0" applyFont="1" applyFill="1" applyBorder="1" applyAlignment="1">
      <alignment horizontal="left" vertical="top" wrapText="1"/>
    </xf>
    <xf numFmtId="0" fontId="3" fillId="5" borderId="4" xfId="0" applyFont="1" applyFill="1" applyBorder="1" applyAlignment="1">
      <alignment horizontal="left" vertical="top"/>
    </xf>
    <xf numFmtId="0" fontId="13" fillId="0" borderId="4" xfId="0" applyFont="1" applyBorder="1" applyAlignment="1">
      <alignment horizontal="left" vertical="center"/>
    </xf>
    <xf numFmtId="0" fontId="2" fillId="0" borderId="4" xfId="0" applyFont="1" applyBorder="1" applyAlignment="1">
      <alignment horizontal="left" vertical="center"/>
    </xf>
    <xf numFmtId="0" fontId="2" fillId="3" borderId="10" xfId="0" applyFont="1" applyFill="1" applyBorder="1" applyAlignment="1">
      <alignment horizontal="left" vertical="center"/>
    </xf>
    <xf numFmtId="0" fontId="2" fillId="3" borderId="11" xfId="0" applyFont="1" applyFill="1" applyBorder="1" applyAlignment="1">
      <alignment horizontal="left" vertical="center"/>
    </xf>
    <xf numFmtId="0" fontId="2" fillId="3" borderId="5" xfId="0" applyFont="1" applyFill="1" applyBorder="1" applyAlignment="1">
      <alignment horizontal="left" vertical="center"/>
    </xf>
    <xf numFmtId="168" fontId="17" fillId="12" borderId="0" xfId="2" applyNumberFormat="1" applyFont="1" applyFill="1" applyBorder="1" applyAlignment="1">
      <alignment horizontal="center" vertical="center" wrapText="1"/>
    </xf>
    <xf numFmtId="168" fontId="21" fillId="12" borderId="0" xfId="2" applyNumberFormat="1" applyFont="1" applyFill="1" applyBorder="1" applyAlignment="1">
      <alignment horizontal="center" vertical="center" wrapText="1"/>
    </xf>
    <xf numFmtId="0" fontId="16" fillId="12" borderId="0" xfId="0" applyFont="1" applyFill="1" applyAlignment="1">
      <alignment horizontal="center" vertical="center" wrapText="1"/>
    </xf>
    <xf numFmtId="0" fontId="13" fillId="8" borderId="0" xfId="0" applyFont="1" applyFill="1" applyAlignment="1">
      <alignment horizontal="left" vertical="top" wrapText="1"/>
    </xf>
    <xf numFmtId="0" fontId="13" fillId="8" borderId="0" xfId="0" applyFont="1" applyFill="1" applyAlignment="1" applyProtection="1">
      <alignment horizontal="left" vertical="top" wrapText="1"/>
      <protection locked="0"/>
    </xf>
    <xf numFmtId="0" fontId="13" fillId="8" borderId="0" xfId="0" applyFont="1" applyFill="1" applyAlignment="1" applyProtection="1">
      <alignment horizontal="left" vertical="top"/>
      <protection locked="0"/>
    </xf>
    <xf numFmtId="0" fontId="28" fillId="8" borderId="0" xfId="0" applyFont="1" applyFill="1" applyAlignment="1" applyProtection="1">
      <alignment horizontal="left" vertical="top" wrapText="1"/>
      <protection locked="0"/>
    </xf>
  </cellXfs>
  <cellStyles count="5">
    <cellStyle name="Comma" xfId="2" builtinId="3"/>
    <cellStyle name="Comma 2" xfId="4" xr:uid="{00000000-0005-0000-0000-000001000000}"/>
    <cellStyle name="Hyperlink" xfId="1" builtinId="8"/>
    <cellStyle name="Normal" xfId="0" builtinId="0"/>
    <cellStyle name="Normal 2" xfId="3" xr:uid="{00000000-0005-0000-0000-000004000000}"/>
  </cellStyles>
  <dxfs count="171">
    <dxf>
      <font>
        <color rgb="FF9C0006"/>
      </font>
      <fill>
        <patternFill>
          <bgColor rgb="FFFFC7CE"/>
        </patternFill>
      </fill>
    </dxf>
    <dxf>
      <font>
        <color rgb="FFFFC000"/>
      </font>
    </dxf>
    <dxf>
      <font>
        <color rgb="FF9C0006"/>
      </font>
      <fill>
        <patternFill>
          <bgColor rgb="FFFFC7CE"/>
        </patternFill>
      </fill>
    </dxf>
    <dxf>
      <font>
        <color rgb="FFFFC000"/>
      </font>
    </dxf>
    <dxf>
      <font>
        <color rgb="FFFFC000"/>
      </font>
    </dxf>
    <dxf>
      <font>
        <color rgb="FF9C0006"/>
      </font>
      <fill>
        <patternFill>
          <bgColor rgb="FFFFC7CE"/>
        </patternFill>
      </fill>
    </dxf>
    <dxf>
      <font>
        <b val="0"/>
        <i val="0"/>
        <strike val="0"/>
        <condense val="0"/>
        <extend val="0"/>
        <outline val="0"/>
        <shadow val="0"/>
        <u val="none"/>
        <vertAlign val="baseline"/>
        <sz val="11"/>
        <color theme="2"/>
        <name val="Calibri"/>
        <family val="2"/>
        <scheme val="minor"/>
      </font>
      <fill>
        <patternFill patternType="solid">
          <fgColor indexed="64"/>
          <bgColor rgb="FFF2F2F2"/>
        </patternFill>
      </fill>
      <border diagonalUp="0" diagonalDown="0">
        <left/>
        <right/>
        <top style="thin">
          <color theme="1"/>
        </top>
        <bottom/>
        <vertical/>
        <horizontal/>
      </border>
    </dxf>
    <dxf>
      <font>
        <b val="0"/>
        <i val="0"/>
        <strike val="0"/>
        <condense val="0"/>
        <extend val="0"/>
        <outline val="0"/>
        <shadow val="0"/>
        <u val="none"/>
        <vertAlign val="baseline"/>
        <sz val="11"/>
        <color theme="2"/>
        <name val="Calibri"/>
        <family val="2"/>
        <scheme val="minor"/>
      </font>
      <fill>
        <patternFill patternType="solid">
          <fgColor indexed="64"/>
          <bgColor rgb="FFF2F2F2"/>
        </patternFill>
      </fill>
      <border diagonalUp="0" diagonalDown="0">
        <left/>
        <right/>
        <top style="thin">
          <color theme="1"/>
        </top>
        <bottom/>
        <vertical/>
        <horizontal/>
      </border>
    </dxf>
    <dxf>
      <font>
        <b val="0"/>
        <i val="0"/>
        <strike val="0"/>
        <condense val="0"/>
        <extend val="0"/>
        <outline val="0"/>
        <shadow val="0"/>
        <u val="none"/>
        <vertAlign val="baseline"/>
        <sz val="11"/>
        <color theme="2"/>
        <name val="Calibri"/>
        <family val="2"/>
        <scheme val="minor"/>
      </font>
      <fill>
        <patternFill patternType="solid">
          <fgColor indexed="64"/>
          <bgColor rgb="FFF2F2F2"/>
        </patternFill>
      </fill>
      <border diagonalUp="0" diagonalDown="0">
        <left/>
        <right/>
        <top style="thin">
          <color theme="1"/>
        </top>
        <bottom/>
        <vertical/>
        <horizontal/>
      </border>
    </dxf>
    <dxf>
      <font>
        <b val="0"/>
        <i val="0"/>
        <strike val="0"/>
        <condense val="0"/>
        <extend val="0"/>
        <outline val="0"/>
        <shadow val="0"/>
        <u val="none"/>
        <vertAlign val="baseline"/>
        <sz val="11"/>
        <color auto="1"/>
        <name val="Calibri"/>
        <family val="2"/>
        <scheme val="minor"/>
      </font>
      <numFmt numFmtId="1" formatCode="0"/>
      <fill>
        <patternFill patternType="solid">
          <fgColor indexed="64"/>
          <bgColor theme="4" tint="0.79998168889431442"/>
        </patternFill>
      </fill>
      <border diagonalUp="0" diagonalDown="0">
        <left/>
        <right/>
        <top style="thin">
          <color theme="1"/>
        </top>
        <bottom/>
        <vertical/>
        <horizontal/>
      </border>
    </dxf>
    <dxf>
      <font>
        <b val="0"/>
        <i val="0"/>
        <strike val="0"/>
        <condense val="0"/>
        <extend val="0"/>
        <outline val="0"/>
        <shadow val="0"/>
        <u val="none"/>
        <vertAlign val="baseline"/>
        <sz val="11"/>
        <color theme="1"/>
        <name val="Calibri"/>
        <family val="2"/>
        <scheme val="minor"/>
      </font>
      <fill>
        <patternFill patternType="solid">
          <fgColor indexed="64"/>
          <bgColor theme="4" tint="0.79998168889431442"/>
        </patternFill>
      </fill>
      <border diagonalUp="0" diagonalDown="0">
        <left/>
        <right/>
        <top style="thin">
          <color theme="1"/>
        </top>
        <bottom/>
        <vertical/>
        <horizontal/>
      </border>
    </dxf>
    <dxf>
      <font>
        <b val="0"/>
        <i val="0"/>
        <strike val="0"/>
        <condense val="0"/>
        <extend val="0"/>
        <outline val="0"/>
        <shadow val="0"/>
        <u val="none"/>
        <vertAlign val="baseline"/>
        <sz val="11"/>
        <color theme="1"/>
        <name val="Calibri"/>
        <family val="2"/>
        <scheme val="minor"/>
      </font>
      <fill>
        <patternFill patternType="solid">
          <fgColor indexed="64"/>
          <bgColor theme="4" tint="0.79998168889431442"/>
        </patternFill>
      </fill>
      <border diagonalUp="0" diagonalDown="0">
        <left/>
        <right/>
        <top style="thin">
          <color theme="1"/>
        </top>
        <bottom/>
        <vertical/>
        <horizontal/>
      </border>
    </dxf>
    <dxf>
      <font>
        <b val="0"/>
        <i val="0"/>
        <strike val="0"/>
        <condense val="0"/>
        <extend val="0"/>
        <outline val="0"/>
        <shadow val="0"/>
        <u val="none"/>
        <vertAlign val="baseline"/>
        <sz val="11"/>
        <color theme="1"/>
        <name val="Calibri"/>
        <family val="2"/>
        <scheme val="minor"/>
      </font>
      <fill>
        <patternFill patternType="solid">
          <fgColor indexed="64"/>
          <bgColor theme="4" tint="0.79998168889431442"/>
        </patternFill>
      </fill>
      <border diagonalUp="0" diagonalDown="0">
        <left/>
        <right/>
        <top style="thin">
          <color theme="1"/>
        </top>
        <bottom/>
        <vertical/>
        <horizontal/>
      </border>
    </dxf>
    <dxf>
      <font>
        <b val="0"/>
        <i val="0"/>
        <strike val="0"/>
        <condense val="0"/>
        <extend val="0"/>
        <outline val="0"/>
        <shadow val="0"/>
        <u val="none"/>
        <vertAlign val="baseline"/>
        <sz val="11"/>
        <color theme="1"/>
        <name val="Calibri"/>
        <family val="2"/>
        <scheme val="minor"/>
      </font>
      <fill>
        <patternFill patternType="solid">
          <fgColor indexed="64"/>
          <bgColor theme="4" tint="0.79998168889431442"/>
        </patternFill>
      </fill>
      <border diagonalUp="0" diagonalDown="0">
        <left/>
        <right/>
        <top style="thin">
          <color theme="1"/>
        </top>
        <bottom/>
        <vertical/>
        <horizontal/>
      </border>
    </dxf>
    <dxf>
      <font>
        <b val="0"/>
        <i val="0"/>
        <strike val="0"/>
        <condense val="0"/>
        <extend val="0"/>
        <outline val="0"/>
        <shadow val="0"/>
        <u val="none"/>
        <vertAlign val="baseline"/>
        <sz val="11"/>
        <color theme="1"/>
        <name val="Calibri"/>
        <family val="2"/>
        <scheme val="minor"/>
      </font>
      <fill>
        <patternFill patternType="solid">
          <fgColor indexed="64"/>
          <bgColor theme="4" tint="0.79998168889431442"/>
        </patternFill>
      </fill>
      <border diagonalUp="0" diagonalDown="0">
        <left/>
        <right/>
        <top style="thin">
          <color theme="1"/>
        </top>
        <bottom/>
        <vertical/>
        <horizontal/>
      </border>
    </dxf>
    <dxf>
      <border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11"/>
        <color theme="2"/>
        <name val="Calibri"/>
        <family val="2"/>
        <scheme val="minor"/>
      </font>
      <fill>
        <patternFill patternType="solid">
          <fgColor indexed="64"/>
          <bgColor rgb="FFF2F2F2"/>
        </patternFill>
      </fill>
    </dxf>
    <dxf>
      <font>
        <b/>
        <i val="0"/>
        <strike val="0"/>
        <condense val="0"/>
        <extend val="0"/>
        <outline val="0"/>
        <shadow val="0"/>
        <u val="none"/>
        <vertAlign val="baseline"/>
        <sz val="10"/>
        <color theme="2"/>
        <name val="Calibri"/>
        <family val="2"/>
        <scheme val="minor"/>
      </font>
      <fill>
        <patternFill patternType="solid">
          <fgColor indexed="64"/>
          <bgColor rgb="FFF2F2F2"/>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39994506668294322"/>
        </patternFill>
      </fill>
    </dxf>
    <dxf>
      <font>
        <b/>
        <i/>
      </font>
    </dxf>
    <dxf>
      <font>
        <color rgb="FF9C0006"/>
      </font>
      <fill>
        <patternFill>
          <bgColor rgb="FFFFC7CE"/>
        </patternFill>
      </fill>
    </dxf>
    <dxf>
      <fill>
        <patternFill>
          <bgColor rgb="FFFFC000"/>
        </patternFill>
      </fill>
    </dxf>
    <dxf>
      <font>
        <b/>
        <i/>
      </font>
    </dxf>
    <dxf>
      <font>
        <color rgb="FF9C0006"/>
      </font>
      <fill>
        <patternFill>
          <bgColor rgb="FFFFC7CE"/>
        </patternFill>
      </fill>
    </dxf>
    <dxf>
      <font>
        <b val="0"/>
        <i val="0"/>
        <strike val="0"/>
        <condense val="0"/>
        <extend val="0"/>
        <outline val="0"/>
        <shadow val="0"/>
        <u val="none"/>
        <vertAlign val="baseline"/>
        <sz val="10"/>
        <color theme="2" tint="-9.9978637043366805E-2"/>
        <name val="Calibri"/>
        <family val="2"/>
        <scheme val="minor"/>
      </font>
      <protection locked="0" hidden="0"/>
    </dxf>
    <dxf>
      <font>
        <b val="0"/>
        <i val="0"/>
        <strike val="0"/>
        <condense val="0"/>
        <extend val="0"/>
        <outline val="0"/>
        <shadow val="0"/>
        <u val="none"/>
        <vertAlign val="baseline"/>
        <sz val="10"/>
        <color auto="1"/>
        <name val="Calibri"/>
        <family val="2"/>
        <scheme val="minor"/>
      </font>
      <fill>
        <patternFill patternType="solid">
          <fgColor indexed="64"/>
          <bgColor theme="4" tint="0.79998168889431442"/>
        </patternFill>
      </fill>
      <alignment horizontal="left" vertical="bottom" textRotation="0" wrapText="0" indent="0" justifyLastLine="0" shrinkToFit="0" readingOrder="0"/>
      <protection locked="0" hidden="0"/>
    </dxf>
    <dxf>
      <font>
        <b val="0"/>
        <i val="0"/>
        <strike val="0"/>
        <condense val="0"/>
        <extend val="0"/>
        <outline val="0"/>
        <shadow val="0"/>
        <u val="none"/>
        <vertAlign val="baseline"/>
        <sz val="10"/>
        <color auto="1"/>
        <name val="Calibri"/>
        <family val="2"/>
        <scheme val="minor"/>
      </font>
      <numFmt numFmtId="1" formatCode="0"/>
      <fill>
        <patternFill patternType="solid">
          <fgColor indexed="64"/>
          <bgColor theme="4" tint="0.79998168889431442"/>
        </patternFill>
      </fill>
      <alignment horizontal="left" vertical="bottom" textRotation="0" wrapText="0" indent="0" justifyLastLine="0" shrinkToFit="0" readingOrder="0"/>
      <protection locked="0" hidden="0"/>
    </dxf>
    <dxf>
      <font>
        <b val="0"/>
        <i val="0"/>
        <strike val="0"/>
        <condense val="0"/>
        <extend val="0"/>
        <outline val="0"/>
        <shadow val="0"/>
        <u val="none"/>
        <vertAlign val="baseline"/>
        <sz val="10"/>
        <color auto="1"/>
        <name val="Calibri"/>
        <family val="2"/>
        <scheme val="minor"/>
      </font>
      <numFmt numFmtId="1" formatCode="0"/>
      <fill>
        <patternFill patternType="solid">
          <fgColor indexed="64"/>
          <bgColor theme="4" tint="0.79998168889431442"/>
        </patternFill>
      </fill>
      <alignment horizontal="left" vertical="bottom" textRotation="0" wrapText="0" indent="0" justifyLastLine="0" shrinkToFit="0" readingOrder="0"/>
      <protection locked="0" hidden="0"/>
    </dxf>
    <dxf>
      <font>
        <b val="0"/>
        <i val="0"/>
        <strike val="0"/>
        <condense val="0"/>
        <extend val="0"/>
        <outline val="0"/>
        <shadow val="0"/>
        <u val="none"/>
        <vertAlign val="baseline"/>
        <sz val="10"/>
        <color auto="1"/>
        <name val="Calibri"/>
        <family val="2"/>
        <scheme val="minor"/>
      </font>
      <fill>
        <patternFill patternType="solid">
          <fgColor indexed="64"/>
          <bgColor theme="4" tint="0.79998168889431442"/>
        </patternFill>
      </fill>
      <alignment horizontal="left" vertical="bottom" textRotation="0" wrapText="0" indent="0" justifyLastLine="0" shrinkToFit="0" readingOrder="0"/>
      <protection locked="0" hidden="0"/>
    </dxf>
    <dxf>
      <font>
        <b val="0"/>
        <i val="0"/>
        <strike val="0"/>
        <condense val="0"/>
        <extend val="0"/>
        <outline val="0"/>
        <shadow val="0"/>
        <u val="none"/>
        <vertAlign val="baseline"/>
        <sz val="10"/>
        <color auto="1"/>
        <name val="Calibri"/>
        <family val="2"/>
        <scheme val="minor"/>
      </font>
      <fill>
        <patternFill patternType="solid">
          <fgColor indexed="64"/>
          <bgColor theme="4" tint="0.79998168889431442"/>
        </patternFill>
      </fill>
      <alignment horizontal="left" vertical="bottom" textRotation="0" wrapText="0" indent="0" justifyLastLine="0" shrinkToFit="0" readingOrder="0"/>
      <protection locked="0" hidden="0"/>
    </dxf>
    <dxf>
      <font>
        <b val="0"/>
        <i val="0"/>
        <strike val="0"/>
        <condense val="0"/>
        <extend val="0"/>
        <outline val="0"/>
        <shadow val="0"/>
        <u val="none"/>
        <vertAlign val="baseline"/>
        <sz val="10"/>
        <color auto="1"/>
        <name val="Calibri"/>
        <family val="2"/>
        <scheme val="minor"/>
      </font>
      <fill>
        <patternFill patternType="solid">
          <fgColor indexed="64"/>
          <bgColor theme="4" tint="0.79998168889431442"/>
        </patternFill>
      </fill>
      <alignment horizontal="left" vertical="bottom" textRotation="0" wrapText="0" indent="0" justifyLastLine="0" shrinkToFit="0" readingOrder="0"/>
      <protection locked="0" hidden="0"/>
    </dxf>
    <dxf>
      <font>
        <b val="0"/>
        <i val="0"/>
        <strike val="0"/>
        <condense val="0"/>
        <extend val="0"/>
        <outline val="0"/>
        <shadow val="0"/>
        <u val="none"/>
        <vertAlign val="baseline"/>
        <sz val="10"/>
        <color auto="1"/>
        <name val="Calibri"/>
        <family val="2"/>
        <scheme val="minor"/>
      </font>
      <fill>
        <patternFill patternType="solid">
          <fgColor indexed="64"/>
          <bgColor theme="4" tint="0.79998168889431442"/>
        </patternFill>
      </fill>
      <alignment horizontal="left" vertical="bottom" textRotation="0" wrapText="0" indent="0" justifyLastLine="0" shrinkToFit="0" readingOrder="0"/>
      <protection locked="0" hidden="0"/>
    </dxf>
    <dxf>
      <font>
        <b val="0"/>
        <i val="0"/>
        <strike val="0"/>
        <condense val="0"/>
        <extend val="0"/>
        <outline val="0"/>
        <shadow val="0"/>
        <u val="none"/>
        <vertAlign val="baseline"/>
        <sz val="10"/>
        <color auto="1"/>
        <name val="Calibri"/>
        <family val="2"/>
        <scheme val="minor"/>
      </font>
      <fill>
        <patternFill patternType="solid">
          <fgColor indexed="64"/>
          <bgColor theme="4" tint="0.79998168889431442"/>
        </patternFill>
      </fill>
      <alignment horizontal="left" vertical="bottom" textRotation="0" wrapText="0" indent="0" justifyLastLine="0" shrinkToFit="0" readingOrder="0"/>
    </dxf>
    <dxf>
      <font>
        <b val="0"/>
        <i val="0"/>
        <strike val="0"/>
        <condense val="0"/>
        <extend val="0"/>
        <outline val="0"/>
        <shadow val="0"/>
        <u val="none"/>
        <vertAlign val="baseline"/>
        <sz val="10"/>
        <color auto="1"/>
        <name val="Calibri"/>
        <family val="2"/>
        <scheme val="none"/>
      </font>
      <fill>
        <patternFill patternType="solid">
          <fgColor indexed="64"/>
          <bgColor theme="4" tint="0.79998168889431442"/>
        </patternFill>
      </fill>
      <alignment horizontal="left" vertical="bottom" textRotation="0" wrapText="0" indent="0" justifyLastLine="0" shrinkToFit="0" readingOrder="0"/>
      <protection locked="0" hidden="0"/>
    </dxf>
    <dxf>
      <font>
        <b/>
        <i val="0"/>
        <strike val="0"/>
        <condense val="0"/>
        <extend val="0"/>
        <outline val="0"/>
        <shadow val="0"/>
        <u val="none"/>
        <vertAlign val="baseline"/>
        <sz val="10"/>
        <color theme="0"/>
        <name val="Calibri"/>
        <family val="2"/>
        <scheme val="minor"/>
      </font>
      <alignment horizontal="left" vertical="bottom" textRotation="0" wrapText="0" indent="0" justifyLastLine="0" shrinkToFit="0" readingOrder="0"/>
      <protection locked="0" hidden="0"/>
    </dxf>
    <dxf>
      <fill>
        <patternFill>
          <bgColor rgb="FFFFC000"/>
        </patternFill>
      </fill>
    </dxf>
    <dxf>
      <fill>
        <patternFill>
          <bgColor theme="5" tint="0.59996337778862885"/>
        </patternFill>
      </fill>
    </dxf>
    <dxf>
      <fill>
        <patternFill>
          <bgColor rgb="FFFFC000"/>
        </patternFill>
      </fill>
    </dxf>
    <dxf>
      <font>
        <b val="0"/>
        <i val="0"/>
        <strike val="0"/>
        <condense val="0"/>
        <extend val="0"/>
        <outline val="0"/>
        <shadow val="0"/>
        <u val="none"/>
        <vertAlign val="baseline"/>
        <sz val="10"/>
        <color theme="2"/>
        <name val="Calibri"/>
        <family val="2"/>
        <scheme val="minor"/>
      </font>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minor"/>
      </font>
      <protection locked="0" hidden="0"/>
    </dxf>
    <dxf>
      <font>
        <b val="0"/>
        <i val="0"/>
        <strike val="0"/>
        <condense val="0"/>
        <extend val="0"/>
        <outline val="0"/>
        <shadow val="0"/>
        <u val="none"/>
        <vertAlign val="baseline"/>
        <sz val="10"/>
        <color theme="1"/>
        <name val="Calibri"/>
        <family val="2"/>
        <scheme val="minor"/>
      </font>
      <fill>
        <patternFill patternType="solid">
          <fgColor indexed="64"/>
          <bgColor theme="4" tint="0.79998168889431442"/>
        </patternFill>
      </fill>
      <protection locked="0" hidden="0"/>
    </dxf>
    <dxf>
      <font>
        <b val="0"/>
        <i val="0"/>
        <strike val="0"/>
        <condense val="0"/>
        <extend val="0"/>
        <outline val="0"/>
        <shadow val="0"/>
        <u val="none"/>
        <vertAlign val="baseline"/>
        <sz val="10"/>
        <color theme="1"/>
        <name val="Calibri"/>
        <family val="2"/>
        <scheme val="minor"/>
      </font>
      <numFmt numFmtId="4" formatCode="#,##0.00"/>
      <fill>
        <patternFill patternType="solid">
          <fgColor indexed="64"/>
          <bgColor theme="4" tint="0.79998168889431442"/>
        </patternFill>
      </fill>
      <alignment horizontal="center" vertical="bottom" textRotation="0" wrapText="0" indent="0" justifyLastLine="0" shrinkToFit="0" readingOrder="0"/>
      <protection locked="0" hidden="0"/>
    </dxf>
    <dxf>
      <font>
        <b val="0"/>
        <i val="0"/>
        <strike val="0"/>
        <condense val="0"/>
        <extend val="0"/>
        <outline val="0"/>
        <shadow val="0"/>
        <u val="none"/>
        <vertAlign val="baseline"/>
        <sz val="10"/>
        <color theme="1"/>
        <name val="Calibri"/>
        <family val="2"/>
        <scheme val="minor"/>
      </font>
      <fill>
        <patternFill patternType="solid">
          <fgColor indexed="64"/>
          <bgColor theme="4" tint="0.79998168889431442"/>
        </patternFill>
      </fill>
      <alignment horizontal="center" vertical="bottom" textRotation="0" wrapText="0" indent="0" justifyLastLine="0" shrinkToFit="0" readingOrder="0"/>
      <protection locked="0" hidden="0"/>
    </dxf>
    <dxf>
      <font>
        <b val="0"/>
        <i val="0"/>
        <strike val="0"/>
        <condense val="0"/>
        <extend val="0"/>
        <outline val="0"/>
        <shadow val="0"/>
        <u val="none"/>
        <vertAlign val="baseline"/>
        <sz val="10"/>
        <color theme="1"/>
        <name val="Calibri"/>
        <family val="2"/>
        <scheme val="minor"/>
      </font>
      <fill>
        <patternFill patternType="solid">
          <fgColor indexed="64"/>
          <bgColor theme="4" tint="0.79998168889431442"/>
        </patternFill>
      </fill>
      <protection locked="0" hidden="0"/>
    </dxf>
    <dxf>
      <font>
        <b val="0"/>
        <i val="0"/>
        <strike val="0"/>
        <condense val="0"/>
        <extend val="0"/>
        <outline val="0"/>
        <shadow val="0"/>
        <u val="none"/>
        <vertAlign val="baseline"/>
        <sz val="10"/>
        <color theme="1"/>
        <name val="Calibri"/>
        <family val="2"/>
        <scheme val="minor"/>
      </font>
      <fill>
        <patternFill patternType="solid">
          <fgColor indexed="64"/>
          <bgColor theme="4" tint="0.79998168889431442"/>
        </patternFill>
      </fill>
      <protection locked="0" hidden="0"/>
    </dxf>
    <dxf>
      <font>
        <b/>
        <i val="0"/>
        <strike val="0"/>
        <condense val="0"/>
        <extend val="0"/>
        <outline val="0"/>
        <shadow val="0"/>
        <u val="none"/>
        <vertAlign val="baseline"/>
        <sz val="10"/>
        <color theme="0"/>
        <name val="Calibri"/>
        <family val="2"/>
        <scheme val="minor"/>
      </font>
      <alignment horizontal="general" vertical="bottom" textRotation="0" wrapText="1" indent="0" justifyLastLine="0" shrinkToFit="0" readingOrder="0"/>
      <protection locked="0" hidden="0"/>
    </dxf>
    <dxf>
      <fill>
        <patternFill>
          <bgColor theme="5" tint="0.59996337778862885"/>
        </patternFill>
      </fill>
    </dxf>
    <dxf>
      <fill>
        <patternFill>
          <bgColor theme="5" tint="0.59996337778862885"/>
        </patternFill>
      </fill>
    </dxf>
    <dxf>
      <font>
        <b val="0"/>
        <i val="0"/>
        <strike val="0"/>
        <condense val="0"/>
        <extend val="0"/>
        <outline val="0"/>
        <shadow val="0"/>
        <u val="none"/>
        <vertAlign val="baseline"/>
        <sz val="10"/>
        <color theme="2"/>
        <name val="Calibri"/>
        <family val="2"/>
        <scheme val="none"/>
      </font>
      <fill>
        <patternFill patternType="solid">
          <fgColor indexed="64"/>
          <bgColor theme="0" tint="-4.9989318521683403E-2"/>
        </patternFill>
      </fill>
    </dxf>
    <dxf>
      <font>
        <b val="0"/>
        <i val="0"/>
        <strike val="0"/>
        <condense val="0"/>
        <extend val="0"/>
        <outline val="0"/>
        <shadow val="0"/>
        <u val="none"/>
        <vertAlign val="baseline"/>
        <sz val="10"/>
        <color theme="2" tint="-9.9978637043366805E-2"/>
        <name val="Calibri"/>
        <family val="2"/>
        <scheme val="minor"/>
      </font>
      <protection locked="0" hidden="0"/>
    </dxf>
    <dxf>
      <font>
        <b val="0"/>
        <i val="0"/>
        <strike val="0"/>
        <condense val="0"/>
        <extend val="0"/>
        <outline val="0"/>
        <shadow val="0"/>
        <u val="none"/>
        <vertAlign val="baseline"/>
        <sz val="10"/>
        <color auto="1"/>
        <name val="Calibri"/>
        <family val="2"/>
        <scheme val="minor"/>
      </font>
      <fill>
        <patternFill patternType="solid">
          <fgColor indexed="64"/>
          <bgColor theme="4" tint="0.79998168889431442"/>
        </patternFill>
      </fill>
      <protection locked="0" hidden="0"/>
    </dxf>
    <dxf>
      <font>
        <b val="0"/>
        <i val="0"/>
        <strike val="0"/>
        <condense val="0"/>
        <extend val="0"/>
        <outline val="0"/>
        <shadow val="0"/>
        <u val="none"/>
        <vertAlign val="baseline"/>
        <sz val="10"/>
        <color auto="1"/>
        <name val="Calibri"/>
        <family val="2"/>
        <scheme val="none"/>
      </font>
      <fill>
        <patternFill patternType="solid">
          <fgColor indexed="64"/>
          <bgColor theme="4" tint="0.79998168889431442"/>
        </patternFill>
      </fill>
      <alignment horizontal="left" vertical="bottom" textRotation="0" wrapText="0" indent="0" justifyLastLine="0" shrinkToFit="0" readingOrder="0"/>
      <protection locked="0" hidden="0"/>
    </dxf>
    <dxf>
      <font>
        <b val="0"/>
        <i val="0"/>
        <strike val="0"/>
        <condense val="0"/>
        <extend val="0"/>
        <outline val="0"/>
        <shadow val="0"/>
        <u val="none"/>
        <vertAlign val="baseline"/>
        <sz val="10"/>
        <color auto="1"/>
        <name val="Calibri"/>
        <family val="2"/>
        <scheme val="minor"/>
      </font>
      <fill>
        <patternFill patternType="solid">
          <fgColor indexed="64"/>
          <bgColor theme="4" tint="0.79998168889431442"/>
        </patternFill>
      </fill>
      <alignment horizontal="left" vertical="bottom" textRotation="0" wrapText="0" indent="0" justifyLastLine="0" shrinkToFit="0" readingOrder="0"/>
      <protection locked="0" hidden="0"/>
    </dxf>
    <dxf>
      <font>
        <b val="0"/>
        <i val="0"/>
        <strike val="0"/>
        <condense val="0"/>
        <extend val="0"/>
        <outline val="0"/>
        <shadow val="0"/>
        <u val="none"/>
        <vertAlign val="baseline"/>
        <sz val="10"/>
        <color auto="1"/>
        <name val="Calibri"/>
        <family val="2"/>
        <scheme val="minor"/>
      </font>
      <fill>
        <patternFill patternType="solid">
          <fgColor indexed="64"/>
          <bgColor theme="4" tint="0.79998168889431442"/>
        </patternFill>
      </fill>
      <protection locked="0" hidden="0"/>
    </dxf>
    <dxf>
      <font>
        <b val="0"/>
        <i val="0"/>
        <strike val="0"/>
        <condense val="0"/>
        <extend val="0"/>
        <outline val="0"/>
        <shadow val="0"/>
        <u val="none"/>
        <vertAlign val="baseline"/>
        <sz val="10"/>
        <color auto="1"/>
        <name val="Calibri"/>
        <family val="2"/>
        <scheme val="minor"/>
      </font>
      <fill>
        <patternFill patternType="solid">
          <fgColor indexed="64"/>
          <bgColor theme="4" tint="0.79998168889431442"/>
        </patternFill>
      </fill>
      <protection locked="0" hidden="0"/>
    </dxf>
    <dxf>
      <font>
        <b/>
        <i val="0"/>
        <strike val="0"/>
        <condense val="0"/>
        <extend val="0"/>
        <outline val="0"/>
        <shadow val="0"/>
        <u val="none"/>
        <vertAlign val="baseline"/>
        <sz val="10"/>
        <color theme="0"/>
        <name val="Calibri"/>
        <family val="2"/>
        <scheme val="minor"/>
      </font>
      <protection locked="0" hidden="0"/>
    </dxf>
    <dxf>
      <fill>
        <patternFill>
          <bgColor theme="5" tint="0.59996337778862885"/>
        </patternFill>
      </fill>
    </dxf>
    <dxf>
      <fill>
        <patternFill>
          <bgColor theme="5" tint="0.59996337778862885"/>
        </patternFill>
      </fill>
    </dxf>
    <dxf>
      <font>
        <b val="0"/>
        <i val="0"/>
        <strike val="0"/>
        <condense val="0"/>
        <extend val="0"/>
        <outline val="0"/>
        <shadow val="0"/>
        <u val="none"/>
        <vertAlign val="baseline"/>
        <sz val="10"/>
        <color theme="0" tint="-4.9989318521683403E-2"/>
        <name val="Calibri"/>
        <family val="2"/>
        <scheme val="none"/>
      </font>
    </dxf>
    <dxf>
      <font>
        <b val="0"/>
        <i val="0"/>
        <strike val="0"/>
        <condense val="0"/>
        <extend val="0"/>
        <outline val="0"/>
        <shadow val="0"/>
        <u val="none"/>
        <vertAlign val="baseline"/>
        <sz val="10"/>
        <color theme="2" tint="-9.9978637043366805E-2"/>
        <name val="Calibri"/>
        <family val="2"/>
        <scheme val="none"/>
      </font>
      <alignment horizontal="left" vertical="top" textRotation="0" wrapText="0" indent="0" justifyLastLine="0" shrinkToFit="0" readingOrder="0"/>
      <protection locked="0" hidden="0"/>
    </dxf>
    <dxf>
      <font>
        <b val="0"/>
        <i val="0"/>
        <strike val="0"/>
        <condense val="0"/>
        <extend val="0"/>
        <outline val="0"/>
        <shadow val="0"/>
        <u val="none"/>
        <vertAlign val="baseline"/>
        <sz val="10"/>
        <color auto="1"/>
        <name val="Calibri"/>
        <family val="2"/>
        <scheme val="none"/>
      </font>
      <fill>
        <patternFill patternType="solid">
          <fgColor indexed="64"/>
          <bgColor theme="4" tint="0.79998168889431442"/>
        </patternFill>
      </fill>
      <alignment horizontal="left" vertical="top" textRotation="0" wrapText="0" indent="0" justifyLastLine="0" shrinkToFit="0" readingOrder="0"/>
      <protection locked="0" hidden="0"/>
    </dxf>
    <dxf>
      <font>
        <b val="0"/>
        <i val="0"/>
        <strike val="0"/>
        <condense val="0"/>
        <extend val="0"/>
        <outline val="0"/>
        <shadow val="0"/>
        <u val="none"/>
        <vertAlign val="baseline"/>
        <sz val="10"/>
        <color auto="1"/>
        <name val="Calibri"/>
        <family val="2"/>
        <scheme val="none"/>
      </font>
      <fill>
        <patternFill patternType="solid">
          <fgColor indexed="64"/>
          <bgColor theme="4" tint="0.79998168889431442"/>
        </patternFill>
      </fill>
      <alignment horizontal="left" vertical="top" textRotation="0" wrapText="0" indent="0" justifyLastLine="0" shrinkToFit="0" readingOrder="0"/>
      <protection locked="0" hidden="0"/>
    </dxf>
    <dxf>
      <font>
        <b val="0"/>
        <i val="0"/>
        <strike val="0"/>
        <condense val="0"/>
        <extend val="0"/>
        <outline val="0"/>
        <shadow val="0"/>
        <u val="none"/>
        <vertAlign val="baseline"/>
        <sz val="10"/>
        <color auto="1"/>
        <name val="Calibri"/>
        <family val="2"/>
        <scheme val="none"/>
      </font>
      <fill>
        <patternFill patternType="solid">
          <fgColor indexed="64"/>
          <bgColor theme="4" tint="0.79998168889431442"/>
        </patternFill>
      </fill>
      <alignment horizontal="left" vertical="top" textRotation="0" wrapText="0" indent="0" justifyLastLine="0" shrinkToFit="0" readingOrder="0"/>
      <protection locked="0" hidden="0"/>
    </dxf>
    <dxf>
      <font>
        <b val="0"/>
        <i val="0"/>
        <strike val="0"/>
        <condense val="0"/>
        <extend val="0"/>
        <outline val="0"/>
        <shadow val="0"/>
        <u val="none"/>
        <vertAlign val="baseline"/>
        <sz val="10"/>
        <color auto="1"/>
        <name val="Calibri"/>
        <family val="2"/>
        <scheme val="none"/>
      </font>
      <fill>
        <patternFill patternType="solid">
          <fgColor indexed="64"/>
          <bgColor theme="4" tint="0.79998168889431442"/>
        </patternFill>
      </fill>
      <alignment horizontal="left" vertical="top" textRotation="0" wrapText="0" indent="0" justifyLastLine="0" shrinkToFit="0" readingOrder="0"/>
      <protection locked="0" hidden="0"/>
    </dxf>
    <dxf>
      <font>
        <b val="0"/>
        <i val="0"/>
        <strike val="0"/>
        <condense val="0"/>
        <extend val="0"/>
        <outline val="0"/>
        <shadow val="0"/>
        <u val="none"/>
        <vertAlign val="baseline"/>
        <sz val="10"/>
        <color auto="1"/>
        <name val="Calibri"/>
        <family val="2"/>
        <scheme val="none"/>
      </font>
      <fill>
        <patternFill patternType="solid">
          <fgColor indexed="64"/>
          <bgColor theme="4" tint="0.79998168889431442"/>
        </patternFill>
      </fill>
      <alignment horizontal="left" vertical="top" textRotation="0" wrapText="0" indent="0" justifyLastLine="0" shrinkToFit="0" readingOrder="0"/>
      <protection locked="0" hidden="0"/>
    </dxf>
    <dxf>
      <font>
        <b/>
        <i val="0"/>
        <strike val="0"/>
        <condense val="0"/>
        <extend val="0"/>
        <outline val="0"/>
        <shadow val="0"/>
        <u val="none"/>
        <vertAlign val="baseline"/>
        <sz val="10"/>
        <color theme="0"/>
        <name val="Calibri"/>
        <family val="2"/>
        <scheme val="minor"/>
      </font>
      <alignment horizontal="general" vertical="center" textRotation="0" wrapText="1" indent="0" justifyLastLine="0" shrinkToFit="0" readingOrder="0"/>
      <protection locked="0" hidden="0"/>
    </dxf>
    <dxf>
      <fill>
        <patternFill>
          <bgColor rgb="FFFFCCCC"/>
        </patternFill>
      </fill>
    </dxf>
    <dxf>
      <fill>
        <patternFill patternType="solid">
          <fgColor rgb="FFFFCCCC"/>
          <bgColor rgb="FFFFCCCC"/>
        </patternFill>
      </fill>
    </dxf>
    <dxf>
      <fill>
        <patternFill>
          <bgColor rgb="FFFFC000"/>
        </patternFill>
      </fill>
    </dxf>
    <dxf>
      <fill>
        <patternFill>
          <bgColor rgb="FFD8BEEC"/>
        </patternFill>
      </fill>
    </dxf>
    <dxf>
      <font>
        <b/>
        <i val="0"/>
        <strike val="0"/>
        <condense val="0"/>
        <extend val="0"/>
        <outline val="0"/>
        <shadow val="0"/>
        <u val="none"/>
        <vertAlign val="baseline"/>
        <sz val="10"/>
        <color theme="1"/>
        <name val="Calibri"/>
        <family val="2"/>
        <scheme val="minor"/>
      </font>
      <alignment horizontal="left" vertical="bottom" textRotation="0" wrapText="1" indent="0" justifyLastLine="0" shrinkToFit="0" readingOrder="0"/>
    </dxf>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0"/>
        <color theme="2" tint="-9.9978637043366805E-2"/>
        <name val="Calibri"/>
        <family val="2"/>
        <scheme val="minor"/>
      </font>
    </dxf>
    <dxf>
      <font>
        <b val="0"/>
        <i val="0"/>
        <strike val="0"/>
        <condense val="0"/>
        <extend val="0"/>
        <outline val="0"/>
        <shadow val="0"/>
        <u val="none"/>
        <vertAlign val="baseline"/>
        <sz val="10"/>
        <color theme="1"/>
        <name val="Calibri"/>
        <family val="2"/>
        <scheme val="minor"/>
      </font>
      <fill>
        <patternFill patternType="solid">
          <fgColor indexed="64"/>
          <bgColor theme="4" tint="0.79998168889431442"/>
        </patternFill>
      </fill>
    </dxf>
    <dxf>
      <font>
        <b val="0"/>
        <i val="0"/>
        <strike val="0"/>
        <condense val="0"/>
        <extend val="0"/>
        <outline val="0"/>
        <shadow val="0"/>
        <u val="none"/>
        <vertAlign val="baseline"/>
        <sz val="10"/>
        <color theme="1"/>
        <name val="Calibri"/>
        <family val="2"/>
        <scheme val="minor"/>
      </font>
      <fill>
        <patternFill patternType="solid">
          <fgColor indexed="64"/>
          <bgColor theme="4" tint="0.79998168889431442"/>
        </patternFill>
      </fill>
      <alignment horizontal="left"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fill>
        <patternFill patternType="solid">
          <fgColor indexed="64"/>
          <bgColor theme="4" tint="0.79998168889431442"/>
        </patternFill>
      </fill>
      <alignment horizontal="left" vertical="bottom" textRotation="0" wrapText="0" indent="0" justifyLastLine="0" shrinkToFit="0" readingOrder="0"/>
    </dxf>
    <dxf>
      <font>
        <b val="0"/>
        <i val="0"/>
        <strike val="0"/>
        <condense val="0"/>
        <extend val="0"/>
        <outline val="0"/>
        <shadow val="0"/>
        <u val="none"/>
        <vertAlign val="baseline"/>
        <sz val="10"/>
        <color auto="1"/>
        <name val="Calibri"/>
        <family val="2"/>
        <scheme val="minor"/>
      </font>
      <numFmt numFmtId="1" formatCode="0"/>
      <fill>
        <patternFill patternType="solid">
          <fgColor indexed="64"/>
          <bgColor theme="4" tint="0.79998168889431442"/>
        </patternFill>
      </fill>
      <alignment horizontal="left"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fill>
        <patternFill patternType="solid">
          <fgColor indexed="64"/>
          <bgColor theme="4" tint="0.79998168889431442"/>
        </patternFill>
      </fill>
      <alignment horizontal="left"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fill>
        <patternFill patternType="solid">
          <fgColor indexed="64"/>
          <bgColor theme="4" tint="0.79998168889431442"/>
        </patternFill>
      </fill>
      <alignment horizontal="left"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fill>
        <patternFill patternType="solid">
          <fgColor indexed="64"/>
          <bgColor theme="4" tint="0.79998168889431442"/>
        </patternFill>
      </fill>
    </dxf>
    <dxf>
      <font>
        <b/>
        <i val="0"/>
        <strike val="0"/>
        <condense val="0"/>
        <extend val="0"/>
        <outline val="0"/>
        <shadow val="0"/>
        <u val="none"/>
        <vertAlign val="baseline"/>
        <sz val="10"/>
        <color theme="0"/>
        <name val="Calibri"/>
        <family val="2"/>
        <scheme val="minor"/>
      </font>
      <alignment horizontal="left" vertical="center" textRotation="0" wrapText="0" indent="0" justifyLastLine="0" shrinkToFit="0" readingOrder="0"/>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fill>
        <patternFill patternType="solid">
          <fgColor indexed="64"/>
          <bgColor theme="4" tint="0.79998168889431442"/>
        </patternFill>
      </fill>
    </dxf>
    <dxf>
      <font>
        <b val="0"/>
        <i val="0"/>
        <strike val="0"/>
        <condense val="0"/>
        <extend val="0"/>
        <outline val="0"/>
        <shadow val="0"/>
        <u val="none"/>
        <vertAlign val="baseline"/>
        <sz val="10"/>
        <color theme="1"/>
        <name val="Calibri"/>
        <family val="2"/>
        <scheme val="minor"/>
      </font>
      <fill>
        <patternFill patternType="solid">
          <fgColor indexed="64"/>
          <bgColor theme="4" tint="0.79998168889431442"/>
        </patternFill>
      </fill>
    </dxf>
    <dxf>
      <font>
        <b val="0"/>
        <i val="0"/>
        <strike val="0"/>
        <condense val="0"/>
        <extend val="0"/>
        <outline val="0"/>
        <shadow val="0"/>
        <u val="none"/>
        <vertAlign val="baseline"/>
        <sz val="10"/>
        <color theme="1"/>
        <name val="Calibri"/>
        <family val="2"/>
        <scheme val="minor"/>
      </font>
      <fill>
        <patternFill patternType="solid">
          <fgColor indexed="64"/>
          <bgColor theme="4" tint="0.79998168889431442"/>
        </patternFill>
      </fill>
    </dxf>
    <dxf>
      <font>
        <b val="0"/>
        <i val="0"/>
        <strike val="0"/>
        <condense val="0"/>
        <extend val="0"/>
        <outline val="0"/>
        <shadow val="0"/>
        <u val="none"/>
        <vertAlign val="baseline"/>
        <sz val="10"/>
        <color theme="1"/>
        <name val="Calibri"/>
        <family val="2"/>
        <scheme val="minor"/>
      </font>
      <fill>
        <patternFill patternType="solid">
          <fgColor indexed="64"/>
          <bgColor theme="4" tint="0.79998168889431442"/>
        </patternFill>
      </fill>
    </dxf>
    <dxf>
      <font>
        <b/>
        <i val="0"/>
        <strike val="0"/>
        <condense val="0"/>
        <extend val="0"/>
        <outline val="0"/>
        <shadow val="0"/>
        <u val="none"/>
        <vertAlign val="baseline"/>
        <sz val="10"/>
        <color theme="1"/>
        <name val="Calibri"/>
        <family val="2"/>
        <scheme val="minor"/>
      </font>
      <alignment horizontal="general" vertical="bottom" textRotation="0" wrapText="1" indent="0" justifyLastLine="0" shrinkToFit="0" readingOrder="0"/>
    </dxf>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0"/>
        <color theme="2" tint="-9.9978637043366805E-2"/>
        <name val="Calibri"/>
        <family val="2"/>
        <scheme val="none"/>
      </font>
      <fill>
        <patternFill patternType="solid">
          <fgColor indexed="64"/>
          <bgColor theme="4" tint="0.79998168889431442"/>
        </patternFill>
      </fill>
    </dxf>
    <dxf>
      <font>
        <b val="0"/>
        <i val="0"/>
        <strike val="0"/>
        <condense val="0"/>
        <extend val="0"/>
        <outline val="0"/>
        <shadow val="0"/>
        <u val="none"/>
        <vertAlign val="baseline"/>
        <sz val="10"/>
        <color theme="2" tint="-9.9978637043366805E-2"/>
        <name val="Calibri"/>
        <family val="2"/>
        <scheme val="none"/>
      </font>
      <fill>
        <patternFill patternType="solid">
          <fgColor indexed="64"/>
          <bgColor theme="4" tint="0.79998168889431442"/>
        </patternFill>
      </fill>
    </dxf>
    <dxf>
      <font>
        <b val="0"/>
        <i val="0"/>
        <strike val="0"/>
        <condense val="0"/>
        <extend val="0"/>
        <outline val="0"/>
        <shadow val="0"/>
        <u val="none"/>
        <vertAlign val="baseline"/>
        <sz val="10"/>
        <color theme="1"/>
        <name val="Calibri"/>
        <family val="2"/>
        <scheme val="none"/>
      </font>
      <protection locked="0" hidden="0"/>
    </dxf>
    <dxf>
      <font>
        <b val="0"/>
        <i val="0"/>
        <strike val="0"/>
        <condense val="0"/>
        <extend val="0"/>
        <outline val="0"/>
        <shadow val="0"/>
        <u val="none"/>
        <vertAlign val="baseline"/>
        <sz val="10"/>
        <color theme="1"/>
        <name val="Calibri"/>
        <family val="2"/>
        <scheme val="none"/>
      </font>
      <protection locked="0" hidden="0"/>
    </dxf>
    <dxf>
      <font>
        <b val="0"/>
        <i val="0"/>
        <strike val="0"/>
        <condense val="0"/>
        <extend val="0"/>
        <outline val="0"/>
        <shadow val="0"/>
        <u val="none"/>
        <vertAlign val="baseline"/>
        <sz val="10"/>
        <color theme="1"/>
        <name val="Calibri"/>
        <family val="2"/>
        <scheme val="none"/>
      </font>
      <fill>
        <patternFill patternType="solid">
          <fgColor indexed="64"/>
          <bgColor theme="4" tint="0.79998168889431442"/>
        </patternFill>
      </fill>
      <protection locked="0" hidden="0"/>
    </dxf>
    <dxf>
      <font>
        <b val="0"/>
        <i val="0"/>
        <strike val="0"/>
        <condense val="0"/>
        <extend val="0"/>
        <outline val="0"/>
        <shadow val="0"/>
        <u val="none"/>
        <vertAlign val="baseline"/>
        <sz val="10"/>
        <color theme="2" tint="-9.9978637043366805E-2"/>
        <name val="Calibri"/>
        <family val="2"/>
        <scheme val="none"/>
      </font>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fill>
        <patternFill patternType="solid">
          <fgColor indexed="64"/>
          <bgColor rgb="FFF2F2F2"/>
        </patternFill>
      </fill>
    </dxf>
    <dxf>
      <font>
        <b val="0"/>
        <i val="0"/>
        <strike val="0"/>
        <condense val="0"/>
        <extend val="0"/>
        <outline val="0"/>
        <shadow val="0"/>
        <u val="none"/>
        <vertAlign val="baseline"/>
        <sz val="10"/>
        <color theme="1"/>
        <name val="Calibri"/>
        <family val="2"/>
        <scheme val="none"/>
      </font>
      <fill>
        <patternFill patternType="solid">
          <fgColor indexed="64"/>
          <bgColor theme="4" tint="0.79998168889431442"/>
        </patternFill>
      </fill>
      <alignment horizontal="left" vertical="top" textRotation="0" wrapText="1" indent="0" justifyLastLine="0" shrinkToFit="0" readingOrder="0"/>
    </dxf>
    <dxf>
      <font>
        <color rgb="FF9C0006"/>
      </font>
      <fill>
        <patternFill>
          <bgColor rgb="FFFFC7CE"/>
        </patternFill>
      </fill>
    </dxf>
    <dxf>
      <font>
        <b val="0"/>
        <i val="0"/>
        <strike val="0"/>
        <condense val="0"/>
        <extend val="0"/>
        <outline val="0"/>
        <shadow val="0"/>
        <u val="none"/>
        <vertAlign val="baseline"/>
        <sz val="10"/>
        <color theme="1"/>
        <name val="Calibri"/>
        <family val="2"/>
        <scheme val="none"/>
      </font>
      <fill>
        <patternFill patternType="solid">
          <fgColor indexed="64"/>
          <bgColor theme="4" tint="0.79998168889431442"/>
        </patternFill>
      </fill>
      <protection locked="0" hidden="0"/>
    </dxf>
    <dxf>
      <font>
        <b val="0"/>
        <i val="0"/>
        <strike val="0"/>
        <condense val="0"/>
        <extend val="0"/>
        <outline val="0"/>
        <shadow val="0"/>
        <u val="none"/>
        <vertAlign val="baseline"/>
        <sz val="10"/>
        <color theme="2" tint="-9.9978637043366805E-2"/>
        <name val="Calibri"/>
        <family val="2"/>
        <scheme val="none"/>
      </font>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numFmt numFmtId="0" formatCode="General"/>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numFmt numFmtId="0" formatCode="General"/>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numFmt numFmtId="0" formatCode="General"/>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numFmt numFmtId="0" formatCode="General"/>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fill>
        <patternFill patternType="solid">
          <fgColor indexed="64"/>
          <bgColor rgb="FFF2F2F2"/>
        </patternFill>
      </fill>
    </dxf>
    <dxf>
      <font>
        <b val="0"/>
        <i val="0"/>
        <strike val="0"/>
        <condense val="0"/>
        <extend val="0"/>
        <outline val="0"/>
        <shadow val="0"/>
        <u val="none"/>
        <vertAlign val="baseline"/>
        <sz val="10"/>
        <color theme="2" tint="-9.9978637043366805E-2"/>
        <name val="Calibri"/>
        <family val="2"/>
        <scheme val="none"/>
      </font>
      <fill>
        <patternFill patternType="solid">
          <fgColor indexed="64"/>
          <bgColor rgb="FFF2F2F2"/>
        </patternFill>
      </fill>
    </dxf>
    <dxf>
      <font>
        <b val="0"/>
        <i val="0"/>
        <strike val="0"/>
        <condense val="0"/>
        <extend val="0"/>
        <outline val="0"/>
        <shadow val="0"/>
        <u val="none"/>
        <vertAlign val="baseline"/>
        <sz val="10"/>
        <color theme="1"/>
        <name val="Calibri"/>
        <family val="2"/>
        <scheme val="none"/>
      </font>
      <fill>
        <patternFill patternType="solid">
          <fgColor indexed="64"/>
          <bgColor theme="4" tint="0.79998168889431442"/>
        </patternFill>
      </fill>
      <protection locked="0" hidden="0"/>
    </dxf>
    <dxf>
      <font>
        <b val="0"/>
        <i val="0"/>
        <strike val="0"/>
        <condense val="0"/>
        <extend val="0"/>
        <outline val="0"/>
        <shadow val="0"/>
        <u val="none"/>
        <vertAlign val="baseline"/>
        <sz val="10"/>
        <color theme="2" tint="-9.9978637043366805E-2"/>
        <name val="Calibri"/>
        <family val="2"/>
        <scheme val="none"/>
      </font>
      <fill>
        <patternFill patternType="solid">
          <fgColor indexed="64"/>
          <bgColor rgb="FFF2F2F2"/>
        </patternFill>
      </fill>
    </dxf>
    <dxf>
      <font>
        <b/>
        <i val="0"/>
        <strike val="0"/>
        <condense val="0"/>
        <extend val="0"/>
        <outline val="0"/>
        <shadow val="0"/>
        <u val="none"/>
        <vertAlign val="baseline"/>
        <sz val="10"/>
        <color theme="2" tint="-0.249977111117893"/>
        <name val="Calibri"/>
        <family val="2"/>
        <scheme val="none"/>
      </font>
      <numFmt numFmtId="168" formatCode="_-* #,##0.0000_-;\-* #,##0.0000_-;_-* &quot;-&quot;??_-;_-@_-"/>
      <fill>
        <patternFill patternType="solid">
          <fgColor indexed="64"/>
          <bgColor rgb="FFF2F2F2"/>
        </patternFill>
      </fill>
      <alignment horizontal="left" vertical="bottom" textRotation="0" wrapText="0" indent="0" justifyLastLine="0" shrinkToFit="0" readingOrder="0"/>
      <protection locked="1" hidden="0"/>
    </dxf>
    <dxf>
      <fill>
        <patternFill>
          <bgColor theme="5" tint="0.59996337778862885"/>
        </patternFill>
      </fill>
    </dxf>
    <dxf>
      <font>
        <b val="0"/>
        <i val="0"/>
        <strike val="0"/>
        <condense val="0"/>
        <extend val="0"/>
        <outline val="0"/>
        <shadow val="0"/>
        <u val="none"/>
        <vertAlign val="baseline"/>
        <sz val="10"/>
        <color theme="1"/>
        <name val="Calibri"/>
        <family val="2"/>
        <scheme val="none"/>
      </font>
    </dxf>
    <dxf>
      <font>
        <b val="0"/>
        <i val="0"/>
        <strike val="0"/>
        <condense val="0"/>
        <extend val="0"/>
        <outline val="0"/>
        <shadow val="0"/>
        <u val="none"/>
        <vertAlign val="baseline"/>
        <sz val="10"/>
        <color theme="1"/>
        <name val="Calibri"/>
        <family val="2"/>
        <scheme val="none"/>
      </font>
      <fill>
        <patternFill patternType="solid">
          <fgColor indexed="64"/>
          <bgColor theme="4" tint="0.79998168889431442"/>
        </patternFill>
      </fill>
    </dxf>
    <dxf>
      <font>
        <b val="0"/>
        <i val="0"/>
        <strike val="0"/>
        <condense val="0"/>
        <extend val="0"/>
        <outline val="0"/>
        <shadow val="0"/>
        <u val="none"/>
        <vertAlign val="baseline"/>
        <sz val="10"/>
        <color auto="1"/>
        <name val="Calibri"/>
        <family val="2"/>
        <scheme val="none"/>
      </font>
      <numFmt numFmtId="166" formatCode="00000"/>
      <fill>
        <patternFill patternType="solid">
          <fgColor indexed="64"/>
          <bgColor theme="4" tint="0.79998168889431442"/>
        </patternFill>
      </fill>
      <alignment horizontal="left" vertical="bottom" textRotation="0" wrapText="0" indent="0" justifyLastLine="0" shrinkToFit="0" readingOrder="0"/>
    </dxf>
    <dxf>
      <font>
        <b val="0"/>
        <i val="0"/>
        <strike val="0"/>
        <condense val="0"/>
        <extend val="0"/>
        <outline val="0"/>
        <shadow val="0"/>
        <u val="none"/>
        <vertAlign val="baseline"/>
        <sz val="10"/>
        <color theme="1"/>
        <name val="Calibri"/>
        <family val="2"/>
        <scheme val="none"/>
      </font>
      <numFmt numFmtId="166" formatCode="00000"/>
      <fill>
        <patternFill patternType="solid">
          <fgColor indexed="64"/>
          <bgColor theme="4" tint="0.79998168889431442"/>
        </patternFill>
      </fill>
      <alignment horizontal="left" vertical="bottom" textRotation="0" wrapText="0" indent="0" justifyLastLine="0" shrinkToFit="0" readingOrder="0"/>
    </dxf>
    <dxf>
      <font>
        <b val="0"/>
        <i val="0"/>
        <strike val="0"/>
        <condense val="0"/>
        <extend val="0"/>
        <outline val="0"/>
        <shadow val="0"/>
        <u val="none"/>
        <vertAlign val="baseline"/>
        <sz val="10"/>
        <color theme="1"/>
        <name val="Calibri"/>
        <family val="2"/>
        <scheme val="none"/>
      </font>
      <numFmt numFmtId="166" formatCode="00000"/>
      <fill>
        <patternFill patternType="solid">
          <fgColor indexed="64"/>
          <bgColor theme="4" tint="0.79998168889431442"/>
        </patternFill>
      </fill>
      <alignment horizontal="left" vertical="bottom" textRotation="0" wrapText="0" indent="0" justifyLastLine="0" shrinkToFit="0" readingOrder="0"/>
    </dxf>
    <dxf>
      <font>
        <b val="0"/>
        <i val="0"/>
        <strike val="0"/>
        <condense val="0"/>
        <extend val="0"/>
        <outline val="0"/>
        <shadow val="0"/>
        <u val="none"/>
        <vertAlign val="baseline"/>
        <sz val="10"/>
        <color theme="1"/>
        <name val="Calibri"/>
        <family val="2"/>
        <scheme val="none"/>
      </font>
      <numFmt numFmtId="166" formatCode="00000"/>
      <fill>
        <patternFill patternType="solid">
          <fgColor indexed="64"/>
          <bgColor theme="4" tint="0.79998168889431442"/>
        </patternFill>
      </fill>
      <alignment horizontal="left" vertical="bottom" textRotation="0" wrapText="0" indent="0" justifyLastLine="0" shrinkToFit="0" readingOrder="0"/>
    </dxf>
    <dxf>
      <font>
        <b val="0"/>
        <i val="0"/>
        <strike val="0"/>
        <condense val="0"/>
        <extend val="0"/>
        <outline val="0"/>
        <shadow val="0"/>
        <u val="none"/>
        <vertAlign val="baseline"/>
        <sz val="10"/>
        <color theme="1"/>
        <name val="Calibri"/>
        <family val="2"/>
        <scheme val="none"/>
      </font>
      <numFmt numFmtId="166" formatCode="00000"/>
      <fill>
        <patternFill patternType="solid">
          <fgColor indexed="64"/>
          <bgColor theme="4" tint="0.79998168889431442"/>
        </patternFill>
      </fill>
      <alignment horizontal="left" vertical="bottom" textRotation="0" wrapText="0" indent="0" justifyLastLine="0" shrinkToFit="0" readingOrder="0"/>
    </dxf>
    <dxf>
      <font>
        <b val="0"/>
        <i val="0"/>
        <strike val="0"/>
        <condense val="0"/>
        <extend val="0"/>
        <outline val="0"/>
        <shadow val="0"/>
        <u val="none"/>
        <vertAlign val="baseline"/>
        <sz val="10"/>
        <color theme="1"/>
        <name val="Calibri"/>
        <family val="2"/>
        <scheme val="none"/>
      </font>
      <numFmt numFmtId="166" formatCode="00000"/>
      <fill>
        <patternFill patternType="solid">
          <fgColor indexed="64"/>
          <bgColor theme="4" tint="0.79998168889431442"/>
        </patternFill>
      </fill>
      <alignment horizontal="left" vertical="bottom" textRotation="0" wrapText="0" indent="0" justifyLastLine="0" shrinkToFit="0" readingOrder="0"/>
    </dxf>
    <dxf>
      <font>
        <b val="0"/>
        <i val="0"/>
        <strike val="0"/>
        <condense val="0"/>
        <extend val="0"/>
        <outline val="0"/>
        <shadow val="0"/>
        <u val="none"/>
        <vertAlign val="baseline"/>
        <sz val="10"/>
        <color theme="1"/>
        <name val="Calibri"/>
        <family val="2"/>
        <scheme val="none"/>
      </font>
      <numFmt numFmtId="166" formatCode="00000"/>
      <fill>
        <patternFill patternType="solid">
          <fgColor indexed="64"/>
          <bgColor theme="4" tint="0.79998168889431442"/>
        </patternFill>
      </fill>
      <alignment horizontal="left" vertical="bottom" textRotation="0" wrapText="0" indent="0" justifyLastLine="0" shrinkToFit="0" readingOrder="0"/>
    </dxf>
    <dxf>
      <font>
        <b val="0"/>
        <i val="0"/>
        <strike val="0"/>
        <condense val="0"/>
        <extend val="0"/>
        <outline val="0"/>
        <shadow val="0"/>
        <u val="none"/>
        <vertAlign val="baseline"/>
        <sz val="10"/>
        <color theme="1"/>
        <name val="Calibri"/>
        <family val="2"/>
        <scheme val="none"/>
      </font>
      <numFmt numFmtId="166" formatCode="00000"/>
      <fill>
        <patternFill patternType="solid">
          <fgColor indexed="64"/>
          <bgColor theme="4" tint="0.79998168889431442"/>
        </patternFill>
      </fill>
      <alignment horizontal="left" vertical="bottom" textRotation="0" wrapText="0" indent="0" justifyLastLine="0" shrinkToFit="0" readingOrder="0"/>
    </dxf>
    <dxf>
      <font>
        <b val="0"/>
        <i val="0"/>
        <strike val="0"/>
        <condense val="0"/>
        <extend val="0"/>
        <outline val="0"/>
        <shadow val="0"/>
        <u val="none"/>
        <vertAlign val="baseline"/>
        <sz val="10"/>
        <color theme="1"/>
        <name val="Calibri"/>
        <family val="2"/>
        <scheme val="none"/>
      </font>
      <fill>
        <patternFill patternType="solid">
          <fgColor indexed="64"/>
          <bgColor theme="4" tint="0.79998168889431442"/>
        </patternFill>
      </fill>
    </dxf>
    <dxf>
      <font>
        <b val="0"/>
        <i val="0"/>
        <strike val="0"/>
        <condense val="0"/>
        <extend val="0"/>
        <outline val="0"/>
        <shadow val="0"/>
        <u val="none"/>
        <vertAlign val="baseline"/>
        <sz val="10"/>
        <color theme="1"/>
        <name val="Calibri"/>
        <family val="2"/>
        <scheme val="none"/>
      </font>
      <numFmt numFmtId="166" formatCode="00000"/>
      <fill>
        <patternFill patternType="solid">
          <fgColor indexed="64"/>
          <bgColor theme="4" tint="0.79998168889431442"/>
        </patternFill>
      </fill>
      <alignment horizontal="left" vertical="bottom" textRotation="0" wrapText="0" indent="0" justifyLastLine="0" shrinkToFit="0" readingOrder="0"/>
    </dxf>
    <dxf>
      <font>
        <b val="0"/>
        <i val="0"/>
        <strike val="0"/>
        <condense val="0"/>
        <extend val="0"/>
        <outline val="0"/>
        <shadow val="0"/>
        <u val="none"/>
        <vertAlign val="baseline"/>
        <sz val="10"/>
        <color theme="1"/>
        <name val="Calibri"/>
        <family val="2"/>
        <scheme val="none"/>
      </font>
      <numFmt numFmtId="165" formatCode="_ * #,##0.00_ ;_ * \-#,##0.00_ ;_ * &quot;-&quot;??_ ;_ @_ "/>
      <fill>
        <patternFill patternType="solid">
          <fgColor indexed="64"/>
          <bgColor theme="4" tint="0.79998168889431442"/>
        </patternFill>
      </fill>
    </dxf>
    <dxf>
      <font>
        <b val="0"/>
        <i val="0"/>
        <strike val="0"/>
        <condense val="0"/>
        <extend val="0"/>
        <outline val="0"/>
        <shadow val="0"/>
        <u val="none"/>
        <vertAlign val="baseline"/>
        <sz val="10"/>
        <color theme="1"/>
        <name val="Calibri"/>
        <family val="2"/>
        <scheme val="none"/>
      </font>
      <numFmt numFmtId="165" formatCode="_ * #,##0.00_ ;_ * \-#,##0.00_ ;_ * &quot;-&quot;??_ ;_ @_ "/>
      <fill>
        <patternFill patternType="solid">
          <fgColor indexed="64"/>
          <bgColor theme="4" tint="0.79998168889431442"/>
        </patternFill>
      </fill>
    </dxf>
    <dxf>
      <font>
        <b val="0"/>
        <i val="0"/>
        <strike val="0"/>
        <condense val="0"/>
        <extend val="0"/>
        <outline val="0"/>
        <shadow val="0"/>
        <u val="none"/>
        <vertAlign val="baseline"/>
        <sz val="10"/>
        <color theme="1"/>
        <name val="Calibri"/>
        <family val="2"/>
        <scheme val="none"/>
      </font>
      <fill>
        <patternFill patternType="solid">
          <fgColor indexed="64"/>
          <bgColor theme="4" tint="0.79998168889431442"/>
        </patternFill>
      </fill>
    </dxf>
    <dxf>
      <font>
        <b val="0"/>
        <i val="0"/>
        <strike val="0"/>
        <condense val="0"/>
        <extend val="0"/>
        <outline val="0"/>
        <shadow val="0"/>
        <u val="none"/>
        <vertAlign val="baseline"/>
        <sz val="10"/>
        <color theme="1"/>
        <name val="Calibri"/>
        <family val="2"/>
        <scheme val="none"/>
      </font>
      <fill>
        <patternFill patternType="solid">
          <fgColor indexed="64"/>
          <bgColor theme="4" tint="0.79998168889431442"/>
        </patternFill>
      </fill>
    </dxf>
    <dxf>
      <font>
        <b val="0"/>
        <i val="0"/>
        <strike val="0"/>
        <condense val="0"/>
        <extend val="0"/>
        <outline val="0"/>
        <shadow val="0"/>
        <u val="none"/>
        <vertAlign val="baseline"/>
        <sz val="10"/>
        <color theme="1"/>
        <name val="Calibri"/>
        <family val="2"/>
        <scheme val="none"/>
      </font>
      <fill>
        <patternFill patternType="solid">
          <fgColor indexed="64"/>
          <bgColor theme="4" tint="0.79998168889431442"/>
        </patternFill>
      </fill>
    </dxf>
    <dxf>
      <font>
        <b val="0"/>
        <i val="0"/>
        <strike val="0"/>
        <condense val="0"/>
        <extend val="0"/>
        <outline val="0"/>
        <shadow val="0"/>
        <u val="none"/>
        <vertAlign val="baseline"/>
        <sz val="10"/>
        <color theme="1"/>
        <name val="Calibri"/>
        <family val="2"/>
        <scheme val="none"/>
      </font>
      <fill>
        <patternFill patternType="solid">
          <fgColor indexed="64"/>
          <bgColor theme="4" tint="0.79998168889431442"/>
        </patternFill>
      </fill>
    </dxf>
    <dxf>
      <font>
        <b val="0"/>
        <i val="0"/>
        <strike val="0"/>
        <condense val="0"/>
        <extend val="0"/>
        <outline val="0"/>
        <shadow val="0"/>
        <u val="none"/>
        <vertAlign val="baseline"/>
        <sz val="10"/>
        <color theme="1"/>
        <name val="Calibri"/>
        <family val="2"/>
        <scheme val="none"/>
      </font>
      <fill>
        <patternFill patternType="solid">
          <fgColor indexed="64"/>
          <bgColor theme="4" tint="0.79998168889431442"/>
        </patternFill>
      </fill>
    </dxf>
    <dxf>
      <font>
        <b/>
        <i val="0"/>
        <strike val="0"/>
        <condense val="0"/>
        <extend val="0"/>
        <outline val="0"/>
        <shadow val="0"/>
        <u val="none"/>
        <vertAlign val="baseline"/>
        <sz val="10"/>
        <color theme="0"/>
        <name val="Calibri"/>
        <family val="2"/>
        <scheme val="none"/>
      </font>
      <numFmt numFmtId="168" formatCode="_-* #,##0.0000_-;\-* #,##0.0000_-;_-* &quot;-&quot;??_-;_-@_-"/>
      <fill>
        <patternFill patternType="none">
          <fgColor indexed="64"/>
          <bgColor indexed="65"/>
        </patternFill>
      </fill>
      <alignment horizontal="left" vertical="bottom" textRotation="0" wrapText="0" indent="0" justifyLastLine="0" shrinkToFit="0" readingOrder="0"/>
    </dxf>
    <dxf>
      <font>
        <color rgb="FFFF0000"/>
      </font>
    </dxf>
    <dxf>
      <font>
        <color rgb="FFFF0000"/>
      </font>
    </dxf>
    <dxf>
      <font>
        <color rgb="FFFF0000"/>
      </font>
    </dxf>
    <dxf>
      <font>
        <color rgb="FFFF0000"/>
      </font>
    </dxf>
    <dxf>
      <font>
        <color rgb="FF9C0006"/>
      </font>
      <fill>
        <patternFill>
          <bgColor rgb="FFFFC7CE"/>
        </patternFill>
      </fill>
    </dxf>
    <dxf>
      <font>
        <color rgb="FFFFC000"/>
      </font>
    </dxf>
    <dxf>
      <font>
        <color rgb="FF9C0006"/>
      </font>
      <fill>
        <patternFill>
          <bgColor rgb="FFFFC7CE"/>
        </patternFill>
      </fill>
    </dxf>
    <dxf>
      <font>
        <color rgb="FFFF0000"/>
      </font>
    </dxf>
    <dxf>
      <font>
        <color rgb="FFFF0000"/>
      </font>
    </dxf>
    <dxf>
      <font>
        <color rgb="FFFF0000"/>
      </font>
    </dxf>
    <dxf>
      <font>
        <color rgb="FFFF0000"/>
      </font>
    </dxf>
    <dxf>
      <font>
        <color rgb="FF9C0006"/>
      </font>
      <fill>
        <patternFill>
          <bgColor rgb="FFFFC7CE"/>
        </patternFill>
      </fill>
    </dxf>
    <dxf>
      <font>
        <color rgb="FFFFC000"/>
      </font>
    </dxf>
    <dxf>
      <font>
        <color rgb="FF9C0006"/>
      </font>
      <fill>
        <patternFill>
          <bgColor rgb="FFFFC7CE"/>
        </patternFill>
      </fill>
    </dxf>
  </dxfs>
  <tableStyles count="0" defaultTableStyle="TableStyleMedium2" defaultPivotStyle="PivotStyleLight16"/>
  <colors>
    <mruColors>
      <color rgb="FFD8BEEC"/>
      <color rgb="FFBF95DF"/>
      <color rgb="FFD9B4F2"/>
      <color rgb="FFD3A7E3"/>
      <color rgb="FFD9B5E1"/>
      <color rgb="FFFFCC99"/>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5389738</xdr:colOff>
      <xdr:row>0</xdr:row>
      <xdr:rowOff>35278</xdr:rowOff>
    </xdr:from>
    <xdr:to>
      <xdr:col>3</xdr:col>
      <xdr:colOff>0</xdr:colOff>
      <xdr:row>3</xdr:row>
      <xdr:rowOff>214234</xdr:rowOff>
    </xdr:to>
    <xdr:pic>
      <xdr:nvPicPr>
        <xdr:cNvPr id="3" name="Picture 2">
          <a:extLst>
            <a:ext uri="{FF2B5EF4-FFF2-40B4-BE49-F238E27FC236}">
              <a16:creationId xmlns:a16="http://schemas.microsoft.com/office/drawing/2014/main" id="{23A0E77E-819D-4B8A-B496-CE421E06259C}"/>
            </a:ext>
          </a:extLst>
        </xdr:cNvPr>
        <xdr:cNvPicPr>
          <a:picLocks noChangeAspect="1"/>
        </xdr:cNvPicPr>
      </xdr:nvPicPr>
      <xdr:blipFill>
        <a:blip xmlns:r="http://schemas.openxmlformats.org/officeDocument/2006/relationships" r:embed="rId1"/>
        <a:stretch>
          <a:fillRect/>
        </a:stretch>
      </xdr:blipFill>
      <xdr:spPr>
        <a:xfrm>
          <a:off x="6737349" y="35278"/>
          <a:ext cx="1136651" cy="55939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myfinddx-my.sharepoint.com/personal/mayank_pandey_finddx_org/Documents/Dokumente/FIND/Vietnam%20DNO/Baseline%20Creation/Sc_DataCollection_22.5.2021.%20final%20-%20SEND_FINDUpdate%20-%20nG%20-%20Copy.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myfinddx-my.sharepoint.com/MP/FIND/Zambia%20DNO/Zambia%20Work%20121020/03%20Baseline%20Creation/Costing%20tool%20v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Scenario Summary"/>
      <sheetName val="HealthFacilities"/>
      <sheetName val="Hubs"/>
      <sheetName val="Labs"/>
      <sheetName val="Tests"/>
      <sheetName val="HF_Demand"/>
      <sheetName val="Lab_Device"/>
      <sheetName val="Device_Test"/>
      <sheetName val="Device Test Capacity"/>
      <sheetName val="Sheet1"/>
      <sheetName val="Device"/>
      <sheetName val="Historical Testing"/>
      <sheetName val="Sheet2"/>
      <sheetName val="Historical Referrals"/>
      <sheetName val="Sheet3"/>
      <sheetName val="Z_Device"/>
      <sheetName val="Z_Historical Testing"/>
      <sheetName val="Z_Device_Test"/>
      <sheetName val="High level checks"/>
      <sheetName val="Tem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Summary_shift + overhead"/>
      <sheetName val="Summary_cost per test"/>
      <sheetName val="Instructions"/>
      <sheetName val="1.Test Matrix"/>
      <sheetName val="2.Machine info"/>
      <sheetName val="3.Variable"/>
      <sheetName val="4.Equipment"/>
      <sheetName val="5.HR"/>
      <sheetName val="6.Fixed"/>
      <sheetName val="7.Set-up"/>
      <sheetName val="8.Transport"/>
      <sheetName val="9.Assumptions"/>
      <sheetName val="Cost App---&gt;"/>
      <sheetName val="Sheet1"/>
    </sheetNames>
    <sheetDataSet>
      <sheetData sheetId="0"/>
      <sheetData sheetId="1"/>
      <sheetData sheetId="2"/>
      <sheetData sheetId="3"/>
      <sheetData sheetId="4"/>
      <sheetData sheetId="5">
        <row r="3">
          <cell r="B3" t="str">
            <v>LED microscope</v>
          </cell>
          <cell r="C3">
            <v>0</v>
          </cell>
          <cell r="D3">
            <v>0.08</v>
          </cell>
        </row>
        <row r="4">
          <cell r="B4" t="str">
            <v>MGIT 960</v>
          </cell>
          <cell r="C4">
            <v>0</v>
          </cell>
          <cell r="D4">
            <v>0.1</v>
          </cell>
        </row>
        <row r="5">
          <cell r="B5" t="str">
            <v>GT Blot</v>
          </cell>
          <cell r="C5">
            <v>0</v>
          </cell>
          <cell r="D5">
            <v>0.1</v>
          </cell>
        </row>
        <row r="6">
          <cell r="B6" t="str">
            <v>Twincubator</v>
          </cell>
          <cell r="C6">
            <v>0</v>
          </cell>
          <cell r="D6">
            <v>0.1</v>
          </cell>
        </row>
        <row r="7">
          <cell r="B7" t="str">
            <v>GeneXpert Edge</v>
          </cell>
          <cell r="C7">
            <v>0</v>
          </cell>
          <cell r="D7">
            <v>0.08</v>
          </cell>
        </row>
        <row r="8">
          <cell r="B8" t="str">
            <v>GeneXpert GX-I</v>
          </cell>
          <cell r="C8">
            <v>4</v>
          </cell>
          <cell r="D8">
            <v>0.08</v>
          </cell>
        </row>
        <row r="9">
          <cell r="B9" t="str">
            <v>GeneXpert GX-II</v>
          </cell>
          <cell r="C9">
            <v>8</v>
          </cell>
          <cell r="D9">
            <v>0.08</v>
          </cell>
        </row>
        <row r="10">
          <cell r="B10" t="str">
            <v>GeneXpert GX-IV</v>
          </cell>
          <cell r="C10">
            <v>16</v>
          </cell>
          <cell r="D10">
            <v>0.08</v>
          </cell>
        </row>
        <row r="11">
          <cell r="B11" t="str">
            <v>GeneXpert GX-XVI</v>
          </cell>
          <cell r="C11">
            <v>64</v>
          </cell>
          <cell r="D11">
            <v>0.08</v>
          </cell>
        </row>
        <row r="12">
          <cell r="B12" t="str">
            <v>GeneXpert Infinity</v>
          </cell>
          <cell r="C12">
            <v>320</v>
          </cell>
          <cell r="D12">
            <v>0.08</v>
          </cell>
        </row>
        <row r="13">
          <cell r="B13" t="str">
            <v>GeneXpert GX-II (XDR)</v>
          </cell>
          <cell r="C13">
            <v>0</v>
          </cell>
          <cell r="D13">
            <v>0.08</v>
          </cell>
        </row>
        <row r="14">
          <cell r="B14" t="str">
            <v>GeneXpert GX-IV (XDR)</v>
          </cell>
          <cell r="C14">
            <v>0</v>
          </cell>
          <cell r="D14">
            <v>0.06</v>
          </cell>
        </row>
        <row r="15">
          <cell r="B15" t="str">
            <v>TrueNat Uno</v>
          </cell>
          <cell r="C15">
            <v>0</v>
          </cell>
          <cell r="D15">
            <v>0.06</v>
          </cell>
        </row>
        <row r="16">
          <cell r="B16" t="str">
            <v>TrueNat Duo</v>
          </cell>
          <cell r="C16">
            <v>0</v>
          </cell>
          <cell r="D16">
            <v>0.06</v>
          </cell>
        </row>
        <row r="17">
          <cell r="B17" t="str">
            <v>TrueNat Quattro</v>
          </cell>
          <cell r="C17">
            <v>0</v>
          </cell>
          <cell r="D17">
            <v>0.06</v>
          </cell>
        </row>
        <row r="18">
          <cell r="B18" t="str">
            <v>Roche CAP/CTM 48</v>
          </cell>
          <cell r="C18">
            <v>0</v>
          </cell>
          <cell r="D18">
            <v>0.06</v>
          </cell>
        </row>
        <row r="19">
          <cell r="B19" t="str">
            <v>Roche CAP/CTM 96</v>
          </cell>
          <cell r="C19">
            <v>0</v>
          </cell>
          <cell r="D19">
            <v>0.06</v>
          </cell>
        </row>
        <row r="20">
          <cell r="B20" t="str">
            <v>Roche Cobas 4800</v>
          </cell>
          <cell r="C20">
            <v>0</v>
          </cell>
          <cell r="D20">
            <v>0.06</v>
          </cell>
        </row>
        <row r="21">
          <cell r="B21" t="str">
            <v>Roche Cobas 6800</v>
          </cell>
          <cell r="C21">
            <v>0</v>
          </cell>
          <cell r="D21">
            <v>0.06</v>
          </cell>
        </row>
        <row r="22">
          <cell r="B22" t="str">
            <v>Roche Cobas 8800</v>
          </cell>
          <cell r="C22">
            <v>0</v>
          </cell>
          <cell r="D22">
            <v>0.06</v>
          </cell>
        </row>
        <row r="23">
          <cell r="B23" t="str">
            <v>mPIMA</v>
          </cell>
          <cell r="C23">
            <v>0</v>
          </cell>
          <cell r="D23">
            <v>0.06</v>
          </cell>
        </row>
        <row r="24">
          <cell r="B24" t="str">
            <v>Abbott 2000m</v>
          </cell>
          <cell r="C24">
            <v>0</v>
          </cell>
          <cell r="D24">
            <v>0.06</v>
          </cell>
        </row>
        <row r="25">
          <cell r="B25" t="str">
            <v>Abbott Allinity m</v>
          </cell>
          <cell r="C25">
            <v>0</v>
          </cell>
          <cell r="D25">
            <v>0.06</v>
          </cell>
        </row>
        <row r="26">
          <cell r="B26" t="str">
            <v>Hologic Panther System</v>
          </cell>
          <cell r="C26">
            <v>0</v>
          </cell>
          <cell r="D26">
            <v>0.06</v>
          </cell>
        </row>
        <row r="27">
          <cell r="B27">
            <v>0</v>
          </cell>
          <cell r="C27">
            <v>0</v>
          </cell>
          <cell r="D27">
            <v>0</v>
          </cell>
        </row>
        <row r="28">
          <cell r="B28">
            <v>0</v>
          </cell>
          <cell r="C28">
            <v>0</v>
          </cell>
          <cell r="D28">
            <v>0</v>
          </cell>
        </row>
        <row r="29">
          <cell r="B29">
            <v>0</v>
          </cell>
          <cell r="C29">
            <v>0</v>
          </cell>
          <cell r="D29">
            <v>0</v>
          </cell>
        </row>
      </sheetData>
      <sheetData sheetId="6"/>
      <sheetData sheetId="7"/>
      <sheetData sheetId="8">
        <row r="3">
          <cell r="H3" t="str">
            <v>Laboratory Assistant</v>
          </cell>
          <cell r="I3">
            <v>0</v>
          </cell>
          <cell r="J3">
            <v>0</v>
          </cell>
          <cell r="K3">
            <v>0</v>
          </cell>
          <cell r="L3">
            <v>0</v>
          </cell>
          <cell r="M3">
            <v>0</v>
          </cell>
        </row>
        <row r="4">
          <cell r="H4" t="str">
            <v>Laboratory Scientist</v>
          </cell>
          <cell r="I4">
            <v>0</v>
          </cell>
          <cell r="J4">
            <v>71544</v>
          </cell>
          <cell r="K4">
            <v>2017</v>
          </cell>
          <cell r="L4">
            <v>5351.7383416899102</v>
          </cell>
          <cell r="M4">
            <v>30.407604214147216</v>
          </cell>
        </row>
        <row r="5">
          <cell r="H5" t="str">
            <v>Laboratory Technologist</v>
          </cell>
          <cell r="I5">
            <v>0</v>
          </cell>
          <cell r="J5">
            <v>73880</v>
          </cell>
          <cell r="K5">
            <v>2017</v>
          </cell>
          <cell r="L5">
            <v>5526.4792111714551</v>
          </cell>
          <cell r="M5">
            <v>31.400450063474178</v>
          </cell>
        </row>
        <row r="6">
          <cell r="H6" t="str">
            <v>Microbiologist</v>
          </cell>
          <cell r="I6">
            <v>0</v>
          </cell>
          <cell r="J6">
            <v>73880</v>
          </cell>
          <cell r="K6">
            <v>2017</v>
          </cell>
          <cell r="L6">
            <v>5526.4792111714551</v>
          </cell>
          <cell r="M6">
            <v>31.400450063474178</v>
          </cell>
        </row>
        <row r="7">
          <cell r="H7" t="str">
            <v>Nursing Officer</v>
          </cell>
          <cell r="I7">
            <v>0</v>
          </cell>
          <cell r="J7">
            <v>0</v>
          </cell>
          <cell r="K7">
            <v>0</v>
          </cell>
          <cell r="L7">
            <v>0</v>
          </cell>
          <cell r="M7">
            <v>0</v>
          </cell>
        </row>
        <row r="8">
          <cell r="H8" t="str">
            <v>Nursing Sister</v>
          </cell>
          <cell r="I8">
            <v>0</v>
          </cell>
          <cell r="J8">
            <v>56436</v>
          </cell>
          <cell r="K8">
            <v>2017</v>
          </cell>
          <cell r="L8">
            <v>4221.607752594372</v>
          </cell>
          <cell r="M8">
            <v>23.986407685195296</v>
          </cell>
        </row>
        <row r="9">
          <cell r="H9" t="str">
            <v>Registered Nurse</v>
          </cell>
          <cell r="I9">
            <v>0</v>
          </cell>
          <cell r="J9">
            <v>0</v>
          </cell>
          <cell r="K9">
            <v>0</v>
          </cell>
          <cell r="L9">
            <v>0</v>
          </cell>
          <cell r="M9">
            <v>0</v>
          </cell>
        </row>
        <row r="10">
          <cell r="H10" t="str">
            <v>Research Nurse</v>
          </cell>
          <cell r="I10">
            <v>0</v>
          </cell>
          <cell r="J10">
            <v>0</v>
          </cell>
          <cell r="K10">
            <v>0</v>
          </cell>
          <cell r="L10">
            <v>0</v>
          </cell>
          <cell r="M10">
            <v>0</v>
          </cell>
        </row>
        <row r="11">
          <cell r="H11" t="str">
            <v>Maintenance Manager</v>
          </cell>
          <cell r="I11">
            <v>0</v>
          </cell>
          <cell r="J11">
            <v>0</v>
          </cell>
          <cell r="K11">
            <v>0</v>
          </cell>
          <cell r="L11">
            <v>0</v>
          </cell>
          <cell r="M11">
            <v>0</v>
          </cell>
        </row>
        <row r="12">
          <cell r="H12" t="str">
            <v>Medical Licentiate</v>
          </cell>
          <cell r="I12">
            <v>0</v>
          </cell>
          <cell r="J12">
            <v>0</v>
          </cell>
          <cell r="K12">
            <v>0</v>
          </cell>
          <cell r="L12">
            <v>0</v>
          </cell>
          <cell r="M12">
            <v>0</v>
          </cell>
        </row>
        <row r="13">
          <cell r="H13" t="str">
            <v>Medical Superintendant</v>
          </cell>
          <cell r="I13">
            <v>0</v>
          </cell>
          <cell r="J13">
            <v>0</v>
          </cell>
          <cell r="K13">
            <v>0</v>
          </cell>
          <cell r="L13">
            <v>0</v>
          </cell>
          <cell r="M13">
            <v>0</v>
          </cell>
        </row>
        <row r="14">
          <cell r="H14" t="str">
            <v>Senior Clinical Care Officer</v>
          </cell>
          <cell r="I14">
            <v>0</v>
          </cell>
          <cell r="J14">
            <v>0</v>
          </cell>
          <cell r="K14">
            <v>0</v>
          </cell>
          <cell r="L14">
            <v>0</v>
          </cell>
          <cell r="M14">
            <v>0</v>
          </cell>
        </row>
        <row r="15">
          <cell r="H15" t="str">
            <v>Senior Clinical Officer- General</v>
          </cell>
          <cell r="I15">
            <v>0</v>
          </cell>
          <cell r="J15">
            <v>0</v>
          </cell>
          <cell r="K15">
            <v>0</v>
          </cell>
          <cell r="L15">
            <v>0</v>
          </cell>
          <cell r="M15">
            <v>0</v>
          </cell>
        </row>
        <row r="16">
          <cell r="H16" t="str">
            <v>Senior Enrolled Nurse</v>
          </cell>
          <cell r="I16">
            <v>0</v>
          </cell>
          <cell r="J16">
            <v>0</v>
          </cell>
          <cell r="K16">
            <v>0</v>
          </cell>
          <cell r="L16">
            <v>0</v>
          </cell>
          <cell r="M16">
            <v>0</v>
          </cell>
        </row>
        <row r="17">
          <cell r="H17" t="str">
            <v>Senior Officer- Environmental Health</v>
          </cell>
          <cell r="I17">
            <v>0</v>
          </cell>
          <cell r="J17">
            <v>0</v>
          </cell>
          <cell r="K17">
            <v>0</v>
          </cell>
          <cell r="L17">
            <v>0</v>
          </cell>
          <cell r="M17">
            <v>0</v>
          </cell>
        </row>
        <row r="18">
          <cell r="H18" t="str">
            <v>Senior Technician- Environmental Health</v>
          </cell>
          <cell r="I18">
            <v>0</v>
          </cell>
          <cell r="J18">
            <v>0</v>
          </cell>
          <cell r="K18">
            <v>0</v>
          </cell>
          <cell r="L18">
            <v>0</v>
          </cell>
          <cell r="M18">
            <v>0</v>
          </cell>
        </row>
        <row r="19">
          <cell r="H19" t="str">
            <v>Senior Technologist- Pharmacy</v>
          </cell>
          <cell r="I19">
            <v>0</v>
          </cell>
          <cell r="J19">
            <v>0</v>
          </cell>
          <cell r="K19">
            <v>0</v>
          </cell>
          <cell r="L19">
            <v>0</v>
          </cell>
          <cell r="M19">
            <v>0</v>
          </cell>
        </row>
        <row r="20">
          <cell r="H20" t="str">
            <v>Principle Environmental Health Officer</v>
          </cell>
          <cell r="I20">
            <v>0</v>
          </cell>
          <cell r="J20">
            <v>0</v>
          </cell>
          <cell r="K20">
            <v>0</v>
          </cell>
          <cell r="L20">
            <v>0</v>
          </cell>
          <cell r="M20">
            <v>0</v>
          </cell>
        </row>
        <row r="21">
          <cell r="H21" t="str">
            <v>Principle Operational Research Officer</v>
          </cell>
          <cell r="I21">
            <v>0</v>
          </cell>
          <cell r="J21">
            <v>0</v>
          </cell>
          <cell r="K21">
            <v>0</v>
          </cell>
          <cell r="L21">
            <v>0</v>
          </cell>
          <cell r="M21">
            <v>0</v>
          </cell>
        </row>
        <row r="22">
          <cell r="H22" t="str">
            <v>Theatre Superintendent</v>
          </cell>
          <cell r="I22">
            <v>0</v>
          </cell>
          <cell r="J22">
            <v>0</v>
          </cell>
          <cell r="K22">
            <v>0</v>
          </cell>
          <cell r="L22">
            <v>0</v>
          </cell>
          <cell r="M22">
            <v>0</v>
          </cell>
        </row>
        <row r="23">
          <cell r="H23" t="str">
            <v>Watchman/security guard</v>
          </cell>
          <cell r="I23">
            <v>0</v>
          </cell>
          <cell r="J23">
            <v>0</v>
          </cell>
          <cell r="K23">
            <v>0</v>
          </cell>
          <cell r="L23">
            <v>0</v>
          </cell>
          <cell r="M23">
            <v>0</v>
          </cell>
        </row>
        <row r="24">
          <cell r="H24" t="str">
            <v>Chief Environmental Health Officer</v>
          </cell>
          <cell r="I24">
            <v>0</v>
          </cell>
          <cell r="J24">
            <v>0</v>
          </cell>
          <cell r="K24">
            <v>0</v>
          </cell>
          <cell r="L24">
            <v>0</v>
          </cell>
          <cell r="M24">
            <v>0</v>
          </cell>
        </row>
        <row r="25">
          <cell r="H25" t="str">
            <v>Cleaner</v>
          </cell>
          <cell r="I25">
            <v>0</v>
          </cell>
          <cell r="J25">
            <v>0</v>
          </cell>
          <cell r="K25">
            <v>0</v>
          </cell>
          <cell r="L25">
            <v>0</v>
          </cell>
          <cell r="M25">
            <v>0</v>
          </cell>
        </row>
        <row r="26">
          <cell r="H26" t="str">
            <v>Clinical Care Expert</v>
          </cell>
          <cell r="I26">
            <v>0</v>
          </cell>
          <cell r="J26">
            <v>0</v>
          </cell>
          <cell r="K26">
            <v>0</v>
          </cell>
          <cell r="L26">
            <v>0</v>
          </cell>
          <cell r="M26">
            <v>0</v>
          </cell>
        </row>
        <row r="27">
          <cell r="H27" t="str">
            <v>Community Health Worker</v>
          </cell>
          <cell r="I27">
            <v>0</v>
          </cell>
          <cell r="J27">
            <v>0</v>
          </cell>
          <cell r="K27">
            <v>0</v>
          </cell>
          <cell r="L27">
            <v>0</v>
          </cell>
          <cell r="M27">
            <v>0</v>
          </cell>
        </row>
        <row r="28">
          <cell r="H28" t="str">
            <v>Driver</v>
          </cell>
          <cell r="I28">
            <v>0</v>
          </cell>
          <cell r="J28">
            <v>0</v>
          </cell>
          <cell r="K28">
            <v>0</v>
          </cell>
          <cell r="L28">
            <v>0</v>
          </cell>
          <cell r="M28">
            <v>0</v>
          </cell>
        </row>
        <row r="29">
          <cell r="H29" t="str">
            <v>Environmental Health Expert</v>
          </cell>
          <cell r="I29">
            <v>0</v>
          </cell>
          <cell r="J29">
            <v>0</v>
          </cell>
          <cell r="K29">
            <v>0</v>
          </cell>
          <cell r="L29">
            <v>0</v>
          </cell>
          <cell r="M29">
            <v>0</v>
          </cell>
        </row>
        <row r="30">
          <cell r="H30" t="str">
            <v>General Worker</v>
          </cell>
          <cell r="I30">
            <v>0</v>
          </cell>
          <cell r="J30">
            <v>0</v>
          </cell>
          <cell r="K30">
            <v>0</v>
          </cell>
          <cell r="L30">
            <v>0</v>
          </cell>
          <cell r="M30">
            <v>0</v>
          </cell>
        </row>
        <row r="31">
          <cell r="H31">
            <v>0</v>
          </cell>
          <cell r="I31">
            <v>0</v>
          </cell>
          <cell r="J31">
            <v>0</v>
          </cell>
          <cell r="K31">
            <v>0</v>
          </cell>
          <cell r="L31">
            <v>0</v>
          </cell>
          <cell r="M31">
            <v>0</v>
          </cell>
        </row>
        <row r="32">
          <cell r="H32">
            <v>0</v>
          </cell>
          <cell r="I32">
            <v>0</v>
          </cell>
          <cell r="J32">
            <v>0</v>
          </cell>
          <cell r="K32">
            <v>0</v>
          </cell>
          <cell r="L32">
            <v>0</v>
          </cell>
          <cell r="M32">
            <v>0</v>
          </cell>
        </row>
      </sheetData>
      <sheetData sheetId="9">
        <row r="3">
          <cell r="C3">
            <v>0.1</v>
          </cell>
        </row>
      </sheetData>
      <sheetData sheetId="10">
        <row r="35">
          <cell r="A35" t="str">
            <v>A</v>
          </cell>
          <cell r="B35" t="str">
            <v>Infrastructure set-up for new culture, DST, LPA lab</v>
          </cell>
          <cell r="C35">
            <v>0</v>
          </cell>
          <cell r="D35">
            <v>0</v>
          </cell>
          <cell r="E35">
            <v>0</v>
          </cell>
          <cell r="F35">
            <v>0</v>
          </cell>
          <cell r="G35">
            <v>0</v>
          </cell>
          <cell r="H35">
            <v>0</v>
          </cell>
        </row>
        <row r="36">
          <cell r="B36" t="str">
            <v>Biosafety cabinet</v>
          </cell>
          <cell r="C36">
            <v>0</v>
          </cell>
          <cell r="D36">
            <v>0</v>
          </cell>
          <cell r="E36">
            <v>0</v>
          </cell>
          <cell r="F36">
            <v>15</v>
          </cell>
          <cell r="G36">
            <v>0</v>
          </cell>
          <cell r="H36">
            <v>0</v>
          </cell>
        </row>
        <row r="37">
          <cell r="B37" t="str">
            <v>Biosafety cabinet miscellaneous</v>
          </cell>
          <cell r="C37">
            <v>0</v>
          </cell>
          <cell r="D37">
            <v>0</v>
          </cell>
          <cell r="E37">
            <v>0</v>
          </cell>
          <cell r="F37">
            <v>15</v>
          </cell>
          <cell r="G37">
            <v>0</v>
          </cell>
          <cell r="H37">
            <v>0</v>
          </cell>
        </row>
        <row r="38">
          <cell r="B38" t="str">
            <v>Installation and Training - BSC</v>
          </cell>
          <cell r="C38">
            <v>0</v>
          </cell>
          <cell r="D38">
            <v>0</v>
          </cell>
          <cell r="E38">
            <v>0</v>
          </cell>
          <cell r="F38">
            <v>15</v>
          </cell>
          <cell r="G38">
            <v>0</v>
          </cell>
          <cell r="H38">
            <v>0</v>
          </cell>
        </row>
        <row r="39">
          <cell r="B39" t="str">
            <v xml:space="preserve">Pipettors </v>
          </cell>
          <cell r="C39">
            <v>0</v>
          </cell>
          <cell r="D39">
            <v>0</v>
          </cell>
          <cell r="E39">
            <v>0</v>
          </cell>
          <cell r="F39">
            <v>3</v>
          </cell>
          <cell r="G39">
            <v>0</v>
          </cell>
          <cell r="H39">
            <v>0</v>
          </cell>
        </row>
        <row r="40">
          <cell r="B40" t="str">
            <v>Fridge</v>
          </cell>
          <cell r="C40">
            <v>0</v>
          </cell>
          <cell r="D40">
            <v>0</v>
          </cell>
          <cell r="E40">
            <v>0</v>
          </cell>
          <cell r="F40">
            <v>5</v>
          </cell>
          <cell r="G40">
            <v>0</v>
          </cell>
          <cell r="H40">
            <v>0</v>
          </cell>
        </row>
        <row r="41">
          <cell r="B41" t="str">
            <v>Freezer</v>
          </cell>
          <cell r="C41">
            <v>0</v>
          </cell>
          <cell r="D41">
            <v>0</v>
          </cell>
          <cell r="E41">
            <v>0</v>
          </cell>
          <cell r="F41">
            <v>5</v>
          </cell>
          <cell r="G41">
            <v>0</v>
          </cell>
          <cell r="H41">
            <v>0</v>
          </cell>
        </row>
        <row r="42">
          <cell r="B42" t="str">
            <v>Balance</v>
          </cell>
          <cell r="C42">
            <v>0</v>
          </cell>
          <cell r="D42">
            <v>0</v>
          </cell>
          <cell r="E42">
            <v>0</v>
          </cell>
          <cell r="F42">
            <v>3</v>
          </cell>
          <cell r="G42">
            <v>0</v>
          </cell>
          <cell r="H42">
            <v>0</v>
          </cell>
        </row>
        <row r="43">
          <cell r="B43" t="str">
            <v>Autoclave</v>
          </cell>
          <cell r="C43">
            <v>0</v>
          </cell>
          <cell r="D43">
            <v>0</v>
          </cell>
          <cell r="E43">
            <v>0</v>
          </cell>
          <cell r="F43">
            <v>10</v>
          </cell>
          <cell r="G43">
            <v>0</v>
          </cell>
          <cell r="H43">
            <v>0</v>
          </cell>
        </row>
        <row r="44">
          <cell r="B44" t="str">
            <v>Fuel generator</v>
          </cell>
          <cell r="C44">
            <v>0</v>
          </cell>
          <cell r="D44">
            <v>0</v>
          </cell>
          <cell r="E44">
            <v>0</v>
          </cell>
          <cell r="F44">
            <v>10</v>
          </cell>
          <cell r="G44">
            <v>0</v>
          </cell>
          <cell r="H44">
            <v>0</v>
          </cell>
        </row>
        <row r="45">
          <cell r="B45" t="str">
            <v>Civil work (infrastructure upgrade)</v>
          </cell>
          <cell r="C45">
            <v>0</v>
          </cell>
          <cell r="D45">
            <v>0</v>
          </cell>
          <cell r="E45">
            <v>0</v>
          </cell>
          <cell r="F45">
            <v>0</v>
          </cell>
          <cell r="G45">
            <v>0</v>
          </cell>
          <cell r="H45">
            <v>0</v>
          </cell>
        </row>
        <row r="46">
          <cell r="B46">
            <v>0</v>
          </cell>
          <cell r="C46">
            <v>0</v>
          </cell>
          <cell r="D46">
            <v>0</v>
          </cell>
          <cell r="E46">
            <v>0</v>
          </cell>
          <cell r="F46">
            <v>0</v>
          </cell>
          <cell r="G46">
            <v>0</v>
          </cell>
          <cell r="H46">
            <v>0</v>
          </cell>
        </row>
        <row r="47">
          <cell r="B47">
            <v>0</v>
          </cell>
          <cell r="C47">
            <v>0</v>
          </cell>
          <cell r="D47">
            <v>0</v>
          </cell>
          <cell r="E47">
            <v>0</v>
          </cell>
          <cell r="F47">
            <v>0</v>
          </cell>
          <cell r="G47">
            <v>0</v>
          </cell>
          <cell r="H47">
            <v>0</v>
          </cell>
        </row>
        <row r="48">
          <cell r="A48" t="str">
            <v>B</v>
          </cell>
          <cell r="B48" t="str">
            <v>Infrastructure set-up for a new viral load/EID lab</v>
          </cell>
          <cell r="C48">
            <v>0</v>
          </cell>
          <cell r="D48">
            <v>0</v>
          </cell>
          <cell r="E48">
            <v>0</v>
          </cell>
          <cell r="F48">
            <v>0</v>
          </cell>
          <cell r="G48">
            <v>0</v>
          </cell>
          <cell r="H48">
            <v>0</v>
          </cell>
        </row>
        <row r="49">
          <cell r="B49">
            <v>0</v>
          </cell>
          <cell r="C49">
            <v>0</v>
          </cell>
          <cell r="D49">
            <v>0</v>
          </cell>
          <cell r="E49">
            <v>0</v>
          </cell>
          <cell r="F49">
            <v>0</v>
          </cell>
          <cell r="G49">
            <v>0</v>
          </cell>
          <cell r="H49">
            <v>0</v>
          </cell>
        </row>
        <row r="50">
          <cell r="B50">
            <v>0</v>
          </cell>
          <cell r="C50">
            <v>0</v>
          </cell>
          <cell r="D50">
            <v>0</v>
          </cell>
          <cell r="E50">
            <v>0</v>
          </cell>
          <cell r="F50">
            <v>0</v>
          </cell>
          <cell r="G50">
            <v>0</v>
          </cell>
          <cell r="H50">
            <v>0</v>
          </cell>
        </row>
        <row r="51">
          <cell r="B51">
            <v>0</v>
          </cell>
          <cell r="C51">
            <v>0</v>
          </cell>
          <cell r="D51">
            <v>0</v>
          </cell>
          <cell r="E51">
            <v>0</v>
          </cell>
          <cell r="F51">
            <v>0</v>
          </cell>
          <cell r="G51">
            <v>0</v>
          </cell>
          <cell r="H51">
            <v>0</v>
          </cell>
        </row>
        <row r="52">
          <cell r="B52">
            <v>0</v>
          </cell>
          <cell r="C52">
            <v>0</v>
          </cell>
          <cell r="D52">
            <v>0</v>
          </cell>
          <cell r="E52">
            <v>0</v>
          </cell>
          <cell r="F52">
            <v>0</v>
          </cell>
          <cell r="G52">
            <v>0</v>
          </cell>
          <cell r="H52">
            <v>0</v>
          </cell>
        </row>
        <row r="53">
          <cell r="B53">
            <v>0</v>
          </cell>
          <cell r="C53">
            <v>0</v>
          </cell>
          <cell r="D53">
            <v>0</v>
          </cell>
          <cell r="E53">
            <v>0</v>
          </cell>
          <cell r="F53">
            <v>0</v>
          </cell>
          <cell r="G53">
            <v>0</v>
          </cell>
          <cell r="H53">
            <v>0</v>
          </cell>
        </row>
        <row r="54">
          <cell r="B54">
            <v>0</v>
          </cell>
          <cell r="C54">
            <v>0</v>
          </cell>
          <cell r="D54">
            <v>0</v>
          </cell>
          <cell r="E54">
            <v>0</v>
          </cell>
          <cell r="F54">
            <v>0</v>
          </cell>
          <cell r="G54">
            <v>0</v>
          </cell>
          <cell r="H54">
            <v>0</v>
          </cell>
        </row>
        <row r="55">
          <cell r="B55">
            <v>0</v>
          </cell>
          <cell r="C55">
            <v>0</v>
          </cell>
          <cell r="D55">
            <v>0</v>
          </cell>
          <cell r="E55">
            <v>0</v>
          </cell>
          <cell r="F55">
            <v>0</v>
          </cell>
          <cell r="G55">
            <v>0</v>
          </cell>
          <cell r="H55">
            <v>0</v>
          </cell>
        </row>
        <row r="56">
          <cell r="B56">
            <v>0</v>
          </cell>
          <cell r="C56">
            <v>0</v>
          </cell>
          <cell r="D56">
            <v>0</v>
          </cell>
          <cell r="E56">
            <v>0</v>
          </cell>
          <cell r="F56">
            <v>0</v>
          </cell>
          <cell r="G56">
            <v>0</v>
          </cell>
          <cell r="H56">
            <v>0</v>
          </cell>
        </row>
        <row r="57">
          <cell r="B57">
            <v>0</v>
          </cell>
          <cell r="C57">
            <v>0</v>
          </cell>
          <cell r="D57">
            <v>0</v>
          </cell>
          <cell r="E57">
            <v>0</v>
          </cell>
          <cell r="F57">
            <v>0</v>
          </cell>
          <cell r="G57">
            <v>0</v>
          </cell>
          <cell r="H57">
            <v>0</v>
          </cell>
        </row>
        <row r="58">
          <cell r="B58">
            <v>0</v>
          </cell>
          <cell r="C58">
            <v>0</v>
          </cell>
          <cell r="D58">
            <v>0</v>
          </cell>
          <cell r="E58">
            <v>0</v>
          </cell>
          <cell r="F58">
            <v>0</v>
          </cell>
          <cell r="G58">
            <v>0</v>
          </cell>
          <cell r="H58">
            <v>0</v>
          </cell>
        </row>
        <row r="59">
          <cell r="B59">
            <v>0</v>
          </cell>
          <cell r="C59">
            <v>0</v>
          </cell>
          <cell r="D59">
            <v>0</v>
          </cell>
          <cell r="E59">
            <v>0</v>
          </cell>
          <cell r="F59">
            <v>0</v>
          </cell>
          <cell r="G59">
            <v>0</v>
          </cell>
          <cell r="H59">
            <v>0</v>
          </cell>
        </row>
        <row r="60">
          <cell r="B60">
            <v>0</v>
          </cell>
          <cell r="C60">
            <v>0</v>
          </cell>
          <cell r="D60">
            <v>0</v>
          </cell>
          <cell r="E60">
            <v>0</v>
          </cell>
          <cell r="F60">
            <v>0</v>
          </cell>
          <cell r="G60">
            <v>0</v>
          </cell>
          <cell r="H60">
            <v>0</v>
          </cell>
        </row>
        <row r="61">
          <cell r="B61">
            <v>0</v>
          </cell>
          <cell r="C61">
            <v>0</v>
          </cell>
          <cell r="D61">
            <v>0</v>
          </cell>
          <cell r="E61">
            <v>0</v>
          </cell>
          <cell r="F61">
            <v>0</v>
          </cell>
          <cell r="G61">
            <v>0</v>
          </cell>
          <cell r="H61">
            <v>0</v>
          </cell>
        </row>
        <row r="62">
          <cell r="A62" t="str">
            <v>C</v>
          </cell>
          <cell r="B62" t="str">
            <v>Infrastructure set-up for a POC lab</v>
          </cell>
          <cell r="C62">
            <v>0</v>
          </cell>
          <cell r="D62">
            <v>0</v>
          </cell>
          <cell r="E62">
            <v>0</v>
          </cell>
          <cell r="F62">
            <v>0</v>
          </cell>
          <cell r="G62">
            <v>0</v>
          </cell>
          <cell r="H62">
            <v>0</v>
          </cell>
        </row>
        <row r="63">
          <cell r="B63">
            <v>0</v>
          </cell>
          <cell r="C63">
            <v>0</v>
          </cell>
          <cell r="D63">
            <v>0</v>
          </cell>
          <cell r="E63">
            <v>0</v>
          </cell>
          <cell r="F63">
            <v>0</v>
          </cell>
          <cell r="G63">
            <v>0</v>
          </cell>
          <cell r="H63">
            <v>0</v>
          </cell>
        </row>
        <row r="64">
          <cell r="B64">
            <v>0</v>
          </cell>
          <cell r="C64">
            <v>0</v>
          </cell>
          <cell r="D64">
            <v>0</v>
          </cell>
          <cell r="E64">
            <v>0</v>
          </cell>
          <cell r="F64">
            <v>0</v>
          </cell>
          <cell r="G64">
            <v>0</v>
          </cell>
          <cell r="H64">
            <v>0</v>
          </cell>
        </row>
        <row r="65">
          <cell r="B65">
            <v>0</v>
          </cell>
          <cell r="C65">
            <v>0</v>
          </cell>
          <cell r="D65">
            <v>0</v>
          </cell>
          <cell r="E65">
            <v>0</v>
          </cell>
          <cell r="F65">
            <v>0</v>
          </cell>
          <cell r="G65">
            <v>0</v>
          </cell>
          <cell r="H65">
            <v>0</v>
          </cell>
        </row>
        <row r="66">
          <cell r="B66">
            <v>0</v>
          </cell>
          <cell r="C66">
            <v>0</v>
          </cell>
          <cell r="D66">
            <v>0</v>
          </cell>
          <cell r="E66">
            <v>0</v>
          </cell>
          <cell r="F66">
            <v>0</v>
          </cell>
          <cell r="G66">
            <v>0</v>
          </cell>
          <cell r="H66">
            <v>0</v>
          </cell>
        </row>
        <row r="67">
          <cell r="B67">
            <v>0</v>
          </cell>
          <cell r="C67">
            <v>0</v>
          </cell>
          <cell r="D67">
            <v>0</v>
          </cell>
          <cell r="E67">
            <v>0</v>
          </cell>
          <cell r="F67">
            <v>0</v>
          </cell>
          <cell r="G67">
            <v>0</v>
          </cell>
          <cell r="H67">
            <v>0</v>
          </cell>
        </row>
        <row r="68">
          <cell r="B68">
            <v>0</v>
          </cell>
          <cell r="C68">
            <v>0</v>
          </cell>
          <cell r="D68">
            <v>0</v>
          </cell>
          <cell r="E68">
            <v>0</v>
          </cell>
          <cell r="F68">
            <v>0</v>
          </cell>
          <cell r="G68">
            <v>0</v>
          </cell>
          <cell r="H68">
            <v>0</v>
          </cell>
        </row>
        <row r="69">
          <cell r="B69">
            <v>0</v>
          </cell>
          <cell r="C69">
            <v>0</v>
          </cell>
          <cell r="D69">
            <v>0</v>
          </cell>
          <cell r="E69">
            <v>0</v>
          </cell>
          <cell r="F69">
            <v>0</v>
          </cell>
          <cell r="G69">
            <v>0</v>
          </cell>
          <cell r="H69">
            <v>0</v>
          </cell>
        </row>
        <row r="70">
          <cell r="B70">
            <v>0</v>
          </cell>
          <cell r="C70">
            <v>0</v>
          </cell>
          <cell r="D70">
            <v>0</v>
          </cell>
          <cell r="E70">
            <v>0</v>
          </cell>
          <cell r="F70">
            <v>0</v>
          </cell>
          <cell r="G70">
            <v>0</v>
          </cell>
          <cell r="H70">
            <v>0</v>
          </cell>
        </row>
        <row r="71">
          <cell r="B71">
            <v>0</v>
          </cell>
          <cell r="C71">
            <v>0</v>
          </cell>
          <cell r="D71">
            <v>0</v>
          </cell>
          <cell r="E71">
            <v>0</v>
          </cell>
          <cell r="F71">
            <v>0</v>
          </cell>
          <cell r="G71">
            <v>0</v>
          </cell>
          <cell r="H71">
            <v>0</v>
          </cell>
        </row>
        <row r="72">
          <cell r="B72">
            <v>0</v>
          </cell>
          <cell r="C72">
            <v>0</v>
          </cell>
          <cell r="D72">
            <v>0</v>
          </cell>
          <cell r="E72">
            <v>0</v>
          </cell>
          <cell r="F72">
            <v>0</v>
          </cell>
          <cell r="G72">
            <v>0</v>
          </cell>
          <cell r="H72">
            <v>0</v>
          </cell>
        </row>
        <row r="73">
          <cell r="B73">
            <v>0</v>
          </cell>
          <cell r="C73">
            <v>0</v>
          </cell>
          <cell r="D73">
            <v>0</v>
          </cell>
          <cell r="E73">
            <v>0</v>
          </cell>
          <cell r="F73">
            <v>0</v>
          </cell>
          <cell r="G73">
            <v>0</v>
          </cell>
          <cell r="H73">
            <v>0</v>
          </cell>
        </row>
        <row r="74">
          <cell r="B74">
            <v>0</v>
          </cell>
          <cell r="C74">
            <v>0</v>
          </cell>
          <cell r="D74">
            <v>0</v>
          </cell>
          <cell r="E74">
            <v>0</v>
          </cell>
          <cell r="F74">
            <v>0</v>
          </cell>
          <cell r="G74">
            <v>0</v>
          </cell>
          <cell r="H74">
            <v>0</v>
          </cell>
        </row>
        <row r="75">
          <cell r="A75" t="str">
            <v>D</v>
          </cell>
          <cell r="B75" t="str">
            <v>Infrastructure set-up for X</v>
          </cell>
          <cell r="C75">
            <v>0</v>
          </cell>
          <cell r="D75">
            <v>0</v>
          </cell>
          <cell r="E75">
            <v>0</v>
          </cell>
          <cell r="F75">
            <v>0</v>
          </cell>
          <cell r="G75">
            <v>0</v>
          </cell>
          <cell r="H75">
            <v>0</v>
          </cell>
        </row>
        <row r="76">
          <cell r="B76">
            <v>0</v>
          </cell>
          <cell r="C76">
            <v>0</v>
          </cell>
          <cell r="D76">
            <v>0</v>
          </cell>
          <cell r="E76">
            <v>0</v>
          </cell>
          <cell r="F76">
            <v>0</v>
          </cell>
          <cell r="G76">
            <v>0</v>
          </cell>
          <cell r="H76">
            <v>0</v>
          </cell>
        </row>
        <row r="77">
          <cell r="B77">
            <v>0</v>
          </cell>
          <cell r="C77">
            <v>0</v>
          </cell>
          <cell r="D77">
            <v>0</v>
          </cell>
          <cell r="E77">
            <v>0</v>
          </cell>
          <cell r="F77">
            <v>0</v>
          </cell>
          <cell r="G77">
            <v>0</v>
          </cell>
          <cell r="H77">
            <v>0</v>
          </cell>
        </row>
        <row r="78">
          <cell r="B78">
            <v>0</v>
          </cell>
          <cell r="C78">
            <v>0</v>
          </cell>
          <cell r="D78">
            <v>0</v>
          </cell>
          <cell r="E78">
            <v>0</v>
          </cell>
          <cell r="F78">
            <v>0</v>
          </cell>
          <cell r="G78">
            <v>0</v>
          </cell>
          <cell r="H78">
            <v>0</v>
          </cell>
        </row>
        <row r="79">
          <cell r="B79">
            <v>0</v>
          </cell>
          <cell r="C79">
            <v>0</v>
          </cell>
          <cell r="D79">
            <v>0</v>
          </cell>
          <cell r="E79">
            <v>0</v>
          </cell>
          <cell r="F79">
            <v>0</v>
          </cell>
          <cell r="G79">
            <v>0</v>
          </cell>
          <cell r="H79">
            <v>0</v>
          </cell>
        </row>
        <row r="80">
          <cell r="B80">
            <v>0</v>
          </cell>
          <cell r="C80">
            <v>0</v>
          </cell>
          <cell r="D80">
            <v>0</v>
          </cell>
          <cell r="E80">
            <v>0</v>
          </cell>
          <cell r="F80">
            <v>0</v>
          </cell>
          <cell r="G80">
            <v>0</v>
          </cell>
          <cell r="H80">
            <v>0</v>
          </cell>
        </row>
        <row r="81">
          <cell r="B81">
            <v>0</v>
          </cell>
          <cell r="C81">
            <v>0</v>
          </cell>
          <cell r="D81">
            <v>0</v>
          </cell>
          <cell r="E81">
            <v>0</v>
          </cell>
          <cell r="F81">
            <v>0</v>
          </cell>
          <cell r="G81">
            <v>0</v>
          </cell>
          <cell r="H81">
            <v>0</v>
          </cell>
        </row>
        <row r="82">
          <cell r="B82">
            <v>0</v>
          </cell>
          <cell r="C82">
            <v>0</v>
          </cell>
          <cell r="D82">
            <v>0</v>
          </cell>
          <cell r="E82">
            <v>0</v>
          </cell>
          <cell r="F82">
            <v>0</v>
          </cell>
          <cell r="G82">
            <v>0</v>
          </cell>
          <cell r="H82">
            <v>0</v>
          </cell>
        </row>
        <row r="83">
          <cell r="B83">
            <v>0</v>
          </cell>
          <cell r="C83">
            <v>0</v>
          </cell>
          <cell r="D83">
            <v>0</v>
          </cell>
          <cell r="E83">
            <v>0</v>
          </cell>
          <cell r="F83">
            <v>0</v>
          </cell>
          <cell r="G83">
            <v>0</v>
          </cell>
          <cell r="H83">
            <v>0</v>
          </cell>
        </row>
        <row r="84">
          <cell r="B84">
            <v>0</v>
          </cell>
          <cell r="C84">
            <v>0</v>
          </cell>
          <cell r="D84">
            <v>0</v>
          </cell>
          <cell r="E84">
            <v>0</v>
          </cell>
          <cell r="F84">
            <v>0</v>
          </cell>
          <cell r="G84">
            <v>0</v>
          </cell>
          <cell r="H84">
            <v>0</v>
          </cell>
        </row>
        <row r="85">
          <cell r="B85">
            <v>0</v>
          </cell>
          <cell r="C85">
            <v>0</v>
          </cell>
          <cell r="D85">
            <v>0</v>
          </cell>
          <cell r="E85">
            <v>0</v>
          </cell>
          <cell r="F85">
            <v>0</v>
          </cell>
          <cell r="G85">
            <v>0</v>
          </cell>
          <cell r="H85">
            <v>0</v>
          </cell>
        </row>
        <row r="86">
          <cell r="B86">
            <v>0</v>
          </cell>
          <cell r="C86">
            <v>0</v>
          </cell>
          <cell r="D86">
            <v>0</v>
          </cell>
          <cell r="E86">
            <v>0</v>
          </cell>
          <cell r="F86">
            <v>0</v>
          </cell>
          <cell r="G86">
            <v>0</v>
          </cell>
          <cell r="H86">
            <v>0</v>
          </cell>
        </row>
        <row r="87">
          <cell r="B87">
            <v>0</v>
          </cell>
          <cell r="C87">
            <v>0</v>
          </cell>
          <cell r="D87">
            <v>0</v>
          </cell>
          <cell r="E87">
            <v>0</v>
          </cell>
          <cell r="F87">
            <v>0</v>
          </cell>
          <cell r="G87">
            <v>0</v>
          </cell>
          <cell r="H87">
            <v>0</v>
          </cell>
        </row>
        <row r="88">
          <cell r="A88" t="str">
            <v>E</v>
          </cell>
          <cell r="B88" t="str">
            <v>Infrastructure set-up for X</v>
          </cell>
          <cell r="C88">
            <v>0</v>
          </cell>
          <cell r="D88">
            <v>0</v>
          </cell>
          <cell r="E88">
            <v>0</v>
          </cell>
          <cell r="F88">
            <v>0</v>
          </cell>
          <cell r="G88">
            <v>0</v>
          </cell>
          <cell r="H88">
            <v>0</v>
          </cell>
        </row>
        <row r="89">
          <cell r="B89">
            <v>0</v>
          </cell>
          <cell r="C89">
            <v>0</v>
          </cell>
          <cell r="D89">
            <v>0</v>
          </cell>
          <cell r="E89">
            <v>0</v>
          </cell>
          <cell r="F89">
            <v>0</v>
          </cell>
          <cell r="G89">
            <v>0</v>
          </cell>
          <cell r="H89">
            <v>0</v>
          </cell>
        </row>
        <row r="90">
          <cell r="B90">
            <v>0</v>
          </cell>
          <cell r="C90">
            <v>0</v>
          </cell>
          <cell r="D90">
            <v>0</v>
          </cell>
          <cell r="E90">
            <v>0</v>
          </cell>
          <cell r="F90">
            <v>0</v>
          </cell>
          <cell r="G90">
            <v>0</v>
          </cell>
          <cell r="H90">
            <v>0</v>
          </cell>
        </row>
        <row r="91">
          <cell r="B91">
            <v>0</v>
          </cell>
          <cell r="C91">
            <v>0</v>
          </cell>
          <cell r="D91">
            <v>0</v>
          </cell>
          <cell r="E91">
            <v>0</v>
          </cell>
          <cell r="F91">
            <v>0</v>
          </cell>
          <cell r="G91">
            <v>0</v>
          </cell>
          <cell r="H91">
            <v>0</v>
          </cell>
        </row>
        <row r="92">
          <cell r="B92">
            <v>0</v>
          </cell>
          <cell r="C92">
            <v>0</v>
          </cell>
          <cell r="D92">
            <v>0</v>
          </cell>
          <cell r="E92">
            <v>0</v>
          </cell>
          <cell r="F92">
            <v>0</v>
          </cell>
          <cell r="G92">
            <v>0</v>
          </cell>
          <cell r="H92">
            <v>0</v>
          </cell>
        </row>
        <row r="93">
          <cell r="B93">
            <v>0</v>
          </cell>
          <cell r="C93">
            <v>0</v>
          </cell>
          <cell r="D93">
            <v>0</v>
          </cell>
          <cell r="E93">
            <v>0</v>
          </cell>
          <cell r="F93">
            <v>0</v>
          </cell>
          <cell r="G93">
            <v>0</v>
          </cell>
          <cell r="H93">
            <v>0</v>
          </cell>
        </row>
        <row r="94">
          <cell r="B94">
            <v>0</v>
          </cell>
          <cell r="C94">
            <v>0</v>
          </cell>
          <cell r="D94">
            <v>0</v>
          </cell>
          <cell r="E94">
            <v>0</v>
          </cell>
          <cell r="F94">
            <v>0</v>
          </cell>
          <cell r="G94">
            <v>0</v>
          </cell>
          <cell r="H94">
            <v>0</v>
          </cell>
        </row>
        <row r="95">
          <cell r="B95">
            <v>0</v>
          </cell>
          <cell r="C95">
            <v>0</v>
          </cell>
          <cell r="D95">
            <v>0</v>
          </cell>
          <cell r="E95">
            <v>0</v>
          </cell>
          <cell r="F95">
            <v>0</v>
          </cell>
          <cell r="G95">
            <v>0</v>
          </cell>
          <cell r="H95">
            <v>0</v>
          </cell>
        </row>
        <row r="96">
          <cell r="B96">
            <v>0</v>
          </cell>
          <cell r="C96">
            <v>0</v>
          </cell>
          <cell r="D96">
            <v>0</v>
          </cell>
          <cell r="E96">
            <v>0</v>
          </cell>
          <cell r="F96">
            <v>0</v>
          </cell>
          <cell r="G96">
            <v>0</v>
          </cell>
          <cell r="H96">
            <v>0</v>
          </cell>
        </row>
        <row r="97">
          <cell r="B97">
            <v>0</v>
          </cell>
          <cell r="C97">
            <v>0</v>
          </cell>
          <cell r="D97">
            <v>0</v>
          </cell>
          <cell r="E97">
            <v>0</v>
          </cell>
          <cell r="F97">
            <v>0</v>
          </cell>
          <cell r="G97">
            <v>0</v>
          </cell>
          <cell r="H97">
            <v>0</v>
          </cell>
        </row>
        <row r="98">
          <cell r="B98">
            <v>0</v>
          </cell>
          <cell r="C98">
            <v>0</v>
          </cell>
          <cell r="D98">
            <v>0</v>
          </cell>
          <cell r="E98">
            <v>0</v>
          </cell>
          <cell r="F98">
            <v>0</v>
          </cell>
          <cell r="G98">
            <v>0</v>
          </cell>
          <cell r="H98">
            <v>0</v>
          </cell>
        </row>
        <row r="99">
          <cell r="B99">
            <v>0</v>
          </cell>
          <cell r="C99">
            <v>0</v>
          </cell>
          <cell r="D99">
            <v>0</v>
          </cell>
          <cell r="E99">
            <v>0</v>
          </cell>
          <cell r="F99">
            <v>0</v>
          </cell>
          <cell r="G99">
            <v>0</v>
          </cell>
          <cell r="H99">
            <v>0</v>
          </cell>
        </row>
        <row r="100">
          <cell r="B100">
            <v>0</v>
          </cell>
          <cell r="C100">
            <v>0</v>
          </cell>
          <cell r="D100">
            <v>0</v>
          </cell>
          <cell r="E100">
            <v>0</v>
          </cell>
          <cell r="F100">
            <v>0</v>
          </cell>
          <cell r="G100">
            <v>0</v>
          </cell>
          <cell r="H100">
            <v>0</v>
          </cell>
        </row>
        <row r="101">
          <cell r="C101">
            <v>0</v>
          </cell>
          <cell r="H101">
            <v>0</v>
          </cell>
        </row>
        <row r="102">
          <cell r="C102">
            <v>0</v>
          </cell>
          <cell r="H102">
            <v>0</v>
          </cell>
        </row>
        <row r="103">
          <cell r="C103">
            <v>0</v>
          </cell>
          <cell r="H103">
            <v>0</v>
          </cell>
        </row>
        <row r="104">
          <cell r="C104">
            <v>0</v>
          </cell>
          <cell r="H104">
            <v>0</v>
          </cell>
        </row>
        <row r="105">
          <cell r="C105">
            <v>0</v>
          </cell>
          <cell r="H105">
            <v>0</v>
          </cell>
        </row>
        <row r="106">
          <cell r="C106">
            <v>0</v>
          </cell>
          <cell r="H106">
            <v>0</v>
          </cell>
        </row>
        <row r="107">
          <cell r="C107">
            <v>0</v>
          </cell>
          <cell r="H107">
            <v>0</v>
          </cell>
        </row>
        <row r="108">
          <cell r="C108">
            <v>0</v>
          </cell>
          <cell r="H108">
            <v>0</v>
          </cell>
        </row>
        <row r="109">
          <cell r="C109">
            <v>0</v>
          </cell>
          <cell r="H109">
            <v>0</v>
          </cell>
        </row>
        <row r="110">
          <cell r="C110">
            <v>0</v>
          </cell>
          <cell r="H110">
            <v>0</v>
          </cell>
        </row>
        <row r="111">
          <cell r="C111">
            <v>0</v>
          </cell>
          <cell r="H111">
            <v>0</v>
          </cell>
        </row>
        <row r="112">
          <cell r="C112">
            <v>0</v>
          </cell>
          <cell r="H112">
            <v>0</v>
          </cell>
        </row>
        <row r="113">
          <cell r="C113">
            <v>0</v>
          </cell>
          <cell r="H113">
            <v>0</v>
          </cell>
        </row>
        <row r="114">
          <cell r="C114">
            <v>0</v>
          </cell>
          <cell r="H114">
            <v>0</v>
          </cell>
        </row>
        <row r="115">
          <cell r="C115">
            <v>0</v>
          </cell>
          <cell r="H115">
            <v>0</v>
          </cell>
        </row>
        <row r="116">
          <cell r="C116">
            <v>0</v>
          </cell>
          <cell r="H116">
            <v>0</v>
          </cell>
        </row>
        <row r="117">
          <cell r="C117">
            <v>0</v>
          </cell>
          <cell r="H117">
            <v>0</v>
          </cell>
        </row>
        <row r="118">
          <cell r="C118">
            <v>0</v>
          </cell>
          <cell r="H118">
            <v>0</v>
          </cell>
        </row>
        <row r="119">
          <cell r="C119">
            <v>0</v>
          </cell>
          <cell r="H119">
            <v>0</v>
          </cell>
        </row>
        <row r="120">
          <cell r="C120">
            <v>0</v>
          </cell>
          <cell r="H120">
            <v>0</v>
          </cell>
        </row>
        <row r="121">
          <cell r="C121">
            <v>0</v>
          </cell>
          <cell r="H121">
            <v>0</v>
          </cell>
        </row>
        <row r="122">
          <cell r="C122">
            <v>0</v>
          </cell>
          <cell r="H122">
            <v>0</v>
          </cell>
        </row>
        <row r="123">
          <cell r="C123">
            <v>0</v>
          </cell>
          <cell r="H123">
            <v>0</v>
          </cell>
        </row>
        <row r="124">
          <cell r="C124">
            <v>0</v>
          </cell>
          <cell r="H124">
            <v>0</v>
          </cell>
        </row>
        <row r="125">
          <cell r="C125">
            <v>0</v>
          </cell>
          <cell r="H125">
            <v>0</v>
          </cell>
        </row>
        <row r="126">
          <cell r="C126">
            <v>0</v>
          </cell>
          <cell r="H126">
            <v>0</v>
          </cell>
        </row>
        <row r="127">
          <cell r="C127">
            <v>0</v>
          </cell>
          <cell r="H127">
            <v>0</v>
          </cell>
        </row>
        <row r="128">
          <cell r="C128">
            <v>0</v>
          </cell>
          <cell r="H128">
            <v>0</v>
          </cell>
        </row>
        <row r="129">
          <cell r="C129">
            <v>0</v>
          </cell>
          <cell r="H129">
            <v>0</v>
          </cell>
        </row>
        <row r="130">
          <cell r="C130">
            <v>0</v>
          </cell>
          <cell r="H130">
            <v>0</v>
          </cell>
        </row>
        <row r="131">
          <cell r="C131">
            <v>0</v>
          </cell>
          <cell r="H131">
            <v>0</v>
          </cell>
        </row>
        <row r="132">
          <cell r="C132">
            <v>0</v>
          </cell>
          <cell r="H132">
            <v>0</v>
          </cell>
        </row>
        <row r="133">
          <cell r="C133">
            <v>0</v>
          </cell>
          <cell r="H133">
            <v>0</v>
          </cell>
        </row>
        <row r="134">
          <cell r="C134">
            <v>0</v>
          </cell>
          <cell r="H134">
            <v>0</v>
          </cell>
        </row>
        <row r="135">
          <cell r="C135">
            <v>0</v>
          </cell>
          <cell r="H135">
            <v>0</v>
          </cell>
        </row>
        <row r="136">
          <cell r="C136">
            <v>0</v>
          </cell>
          <cell r="H136">
            <v>0</v>
          </cell>
        </row>
        <row r="137">
          <cell r="C137">
            <v>0</v>
          </cell>
          <cell r="H137">
            <v>0</v>
          </cell>
        </row>
        <row r="138">
          <cell r="C138">
            <v>0</v>
          </cell>
          <cell r="H138">
            <v>0</v>
          </cell>
        </row>
        <row r="139">
          <cell r="C139">
            <v>0</v>
          </cell>
          <cell r="H139">
            <v>0</v>
          </cell>
        </row>
        <row r="140">
          <cell r="C140">
            <v>0</v>
          </cell>
          <cell r="H140">
            <v>0</v>
          </cell>
        </row>
        <row r="141">
          <cell r="C141">
            <v>0</v>
          </cell>
          <cell r="H141">
            <v>0</v>
          </cell>
        </row>
        <row r="142">
          <cell r="C142">
            <v>0</v>
          </cell>
          <cell r="H142">
            <v>0</v>
          </cell>
        </row>
        <row r="143">
          <cell r="C143">
            <v>0</v>
          </cell>
          <cell r="H143">
            <v>0</v>
          </cell>
        </row>
        <row r="144">
          <cell r="C144">
            <v>0</v>
          </cell>
          <cell r="H144">
            <v>0</v>
          </cell>
        </row>
        <row r="145">
          <cell r="C145">
            <v>0</v>
          </cell>
          <cell r="H145">
            <v>0</v>
          </cell>
        </row>
        <row r="146">
          <cell r="C146">
            <v>0</v>
          </cell>
          <cell r="H146">
            <v>0</v>
          </cell>
        </row>
        <row r="147">
          <cell r="C147">
            <v>0</v>
          </cell>
          <cell r="H147">
            <v>0</v>
          </cell>
        </row>
        <row r="148">
          <cell r="C148">
            <v>0</v>
          </cell>
          <cell r="H148">
            <v>0</v>
          </cell>
        </row>
        <row r="149">
          <cell r="C149">
            <v>0</v>
          </cell>
          <cell r="H149">
            <v>0</v>
          </cell>
        </row>
        <row r="150">
          <cell r="C150">
            <v>0</v>
          </cell>
          <cell r="H150">
            <v>0</v>
          </cell>
        </row>
        <row r="151">
          <cell r="C151">
            <v>0</v>
          </cell>
          <cell r="H151">
            <v>0</v>
          </cell>
        </row>
        <row r="152">
          <cell r="C152">
            <v>0</v>
          </cell>
          <cell r="H152">
            <v>0</v>
          </cell>
        </row>
        <row r="153">
          <cell r="C153">
            <v>0</v>
          </cell>
          <cell r="H153">
            <v>0</v>
          </cell>
        </row>
        <row r="154">
          <cell r="C154">
            <v>0</v>
          </cell>
          <cell r="H154">
            <v>0</v>
          </cell>
        </row>
        <row r="155">
          <cell r="C155">
            <v>0</v>
          </cell>
          <cell r="H155">
            <v>0</v>
          </cell>
        </row>
        <row r="156">
          <cell r="C156">
            <v>0</v>
          </cell>
          <cell r="H156">
            <v>0</v>
          </cell>
        </row>
        <row r="157">
          <cell r="C157">
            <v>0</v>
          </cell>
          <cell r="H157">
            <v>0</v>
          </cell>
        </row>
        <row r="158">
          <cell r="C158">
            <v>0</v>
          </cell>
          <cell r="H158">
            <v>0</v>
          </cell>
        </row>
        <row r="159">
          <cell r="C159">
            <v>0</v>
          </cell>
          <cell r="H159">
            <v>0</v>
          </cell>
        </row>
        <row r="160">
          <cell r="C160">
            <v>0</v>
          </cell>
          <cell r="H160">
            <v>0</v>
          </cell>
        </row>
        <row r="161">
          <cell r="C161">
            <v>0</v>
          </cell>
          <cell r="H161">
            <v>0</v>
          </cell>
        </row>
        <row r="162">
          <cell r="C162">
            <v>0</v>
          </cell>
          <cell r="H162">
            <v>0</v>
          </cell>
        </row>
        <row r="163">
          <cell r="C163">
            <v>0</v>
          </cell>
          <cell r="H163">
            <v>0</v>
          </cell>
        </row>
        <row r="164">
          <cell r="C164">
            <v>0</v>
          </cell>
          <cell r="H164">
            <v>0</v>
          </cell>
        </row>
        <row r="165">
          <cell r="C165">
            <v>0</v>
          </cell>
          <cell r="H165">
            <v>0</v>
          </cell>
        </row>
        <row r="166">
          <cell r="C166">
            <v>0</v>
          </cell>
          <cell r="H166">
            <v>0</v>
          </cell>
        </row>
        <row r="167">
          <cell r="C167">
            <v>0</v>
          </cell>
          <cell r="H167">
            <v>0</v>
          </cell>
        </row>
        <row r="168">
          <cell r="C168">
            <v>0</v>
          </cell>
          <cell r="H168">
            <v>0</v>
          </cell>
        </row>
        <row r="169">
          <cell r="C169">
            <v>0</v>
          </cell>
          <cell r="H169">
            <v>0</v>
          </cell>
        </row>
      </sheetData>
      <sheetData sheetId="11"/>
      <sheetData sheetId="12">
        <row r="3">
          <cell r="C3">
            <v>0.04</v>
          </cell>
        </row>
        <row r="4">
          <cell r="C4">
            <v>17.350000000000001</v>
          </cell>
        </row>
        <row r="9">
          <cell r="C9">
            <v>176</v>
          </cell>
        </row>
        <row r="13">
          <cell r="B13">
            <v>2010</v>
          </cell>
          <cell r="C13">
            <v>109.71550000000001</v>
          </cell>
          <cell r="D13">
            <v>0</v>
          </cell>
          <cell r="E13">
            <v>2.3224563225356603</v>
          </cell>
        </row>
        <row r="14">
          <cell r="B14">
            <v>2011</v>
          </cell>
          <cell r="C14">
            <v>117.0104</v>
          </cell>
          <cell r="D14">
            <v>6.6489238074839002E-2</v>
          </cell>
          <cell r="E14">
            <v>2.1776650336650523</v>
          </cell>
        </row>
        <row r="15">
          <cell r="B15">
            <v>2012</v>
          </cell>
          <cell r="C15">
            <v>124.71729999999999</v>
          </cell>
          <cell r="D15">
            <v>6.586508549667372E-2</v>
          </cell>
          <cell r="E15">
            <v>2.0430963198783267</v>
          </cell>
        </row>
        <row r="16">
          <cell r="B16">
            <v>2013</v>
          </cell>
          <cell r="C16">
            <v>133.41149999999999</v>
          </cell>
          <cell r="D16">
            <v>6.9711258983316635E-2</v>
          </cell>
          <cell r="E16">
            <v>1.9099512160133216</v>
          </cell>
        </row>
        <row r="17">
          <cell r="B17">
            <v>2014</v>
          </cell>
          <cell r="C17">
            <v>139.6114</v>
          </cell>
          <cell r="D17">
            <v>4.6472005786607706E-2</v>
          </cell>
          <cell r="E17">
            <v>1.825133596935216</v>
          </cell>
        </row>
        <row r="18">
          <cell r="B18">
            <v>2015</v>
          </cell>
          <cell r="C18">
            <v>154.99789999999999</v>
          </cell>
          <cell r="D18">
            <v>0.11020948146068289</v>
          </cell>
          <cell r="E18">
            <v>1.6439542513489618</v>
          </cell>
        </row>
        <row r="19">
          <cell r="B19">
            <v>2016</v>
          </cell>
          <cell r="C19">
            <v>184.21539999999999</v>
          </cell>
          <cell r="D19">
            <v>0.18850255390556905</v>
          </cell>
          <cell r="E19">
            <v>1.3832147402180341</v>
          </cell>
        </row>
        <row r="20">
          <cell r="B20">
            <v>2017</v>
          </cell>
          <cell r="C20">
            <v>196.33349999999999</v>
          </cell>
          <cell r="D20">
            <v>6.5782231018687895E-2</v>
          </cell>
          <cell r="E20">
            <v>1.2978399338633562</v>
          </cell>
        </row>
        <row r="21">
          <cell r="B21">
            <v>2018</v>
          </cell>
          <cell r="C21">
            <v>211.92949999999999</v>
          </cell>
          <cell r="D21">
            <v>7.9436265334239975E-2</v>
          </cell>
          <cell r="E21">
            <v>1.2023312311648979</v>
          </cell>
        </row>
        <row r="22">
          <cell r="B22">
            <v>2019</v>
          </cell>
          <cell r="C22">
            <v>234.0806</v>
          </cell>
          <cell r="D22">
            <v>0.10452107894370541</v>
          </cell>
          <cell r="E22">
            <v>1.0885543554449246</v>
          </cell>
        </row>
        <row r="23">
          <cell r="B23">
            <v>2020</v>
          </cell>
          <cell r="C23">
            <v>254.80945665516123</v>
          </cell>
          <cell r="D23">
            <v>8.8554355444924696E-2</v>
          </cell>
          <cell r="E23">
            <v>1</v>
          </cell>
        </row>
        <row r="27">
          <cell r="B27">
            <v>2010</v>
          </cell>
          <cell r="C27">
            <v>0</v>
          </cell>
          <cell r="D27">
            <v>0</v>
          </cell>
          <cell r="E27">
            <v>0</v>
          </cell>
        </row>
        <row r="28">
          <cell r="B28">
            <v>2011</v>
          </cell>
          <cell r="C28">
            <v>0</v>
          </cell>
          <cell r="D28">
            <v>0</v>
          </cell>
          <cell r="E28">
            <v>0</v>
          </cell>
        </row>
        <row r="29">
          <cell r="B29">
            <v>2012</v>
          </cell>
          <cell r="C29">
            <v>0</v>
          </cell>
          <cell r="D29">
            <v>0</v>
          </cell>
          <cell r="E29">
            <v>0</v>
          </cell>
        </row>
        <row r="30">
          <cell r="B30">
            <v>2013</v>
          </cell>
          <cell r="C30">
            <v>0</v>
          </cell>
          <cell r="D30">
            <v>0</v>
          </cell>
          <cell r="E30">
            <v>0</v>
          </cell>
        </row>
        <row r="31">
          <cell r="B31">
            <v>2014</v>
          </cell>
          <cell r="C31">
            <v>0</v>
          </cell>
          <cell r="D31">
            <v>0</v>
          </cell>
          <cell r="E31">
            <v>0</v>
          </cell>
        </row>
        <row r="32">
          <cell r="B32">
            <v>2015</v>
          </cell>
          <cell r="C32">
            <v>237</v>
          </cell>
          <cell r="D32">
            <v>0</v>
          </cell>
          <cell r="E32">
            <v>1.1012055158345726</v>
          </cell>
        </row>
        <row r="33">
          <cell r="B33">
            <v>2016</v>
          </cell>
          <cell r="C33">
            <v>240</v>
          </cell>
          <cell r="D33">
            <v>1.2658227848101266E-2</v>
          </cell>
          <cell r="E33">
            <v>1.0874404468866403</v>
          </cell>
        </row>
        <row r="34">
          <cell r="B34">
            <v>2017</v>
          </cell>
          <cell r="C34">
            <v>245</v>
          </cell>
          <cell r="D34">
            <v>2.0833333333333332E-2</v>
          </cell>
          <cell r="E34">
            <v>1.0652477847052804</v>
          </cell>
        </row>
        <row r="35">
          <cell r="B35">
            <v>2018</v>
          </cell>
          <cell r="C35">
            <v>251</v>
          </cell>
          <cell r="D35">
            <v>2.4489795918367346E-2</v>
          </cell>
          <cell r="E35">
            <v>1.0397836942342378</v>
          </cell>
        </row>
        <row r="36">
          <cell r="B36">
            <v>2019</v>
          </cell>
          <cell r="C36">
            <v>256</v>
          </cell>
          <cell r="D36">
            <v>1.9920318725099601E-2</v>
          </cell>
          <cell r="E36">
            <v>1.0194754189562254</v>
          </cell>
        </row>
        <row r="37">
          <cell r="B37">
            <v>2020</v>
          </cell>
          <cell r="C37">
            <v>260.9857072527937</v>
          </cell>
          <cell r="D37">
            <v>1.9475418956225385E-2</v>
          </cell>
          <cell r="E37">
            <v>1</v>
          </cell>
        </row>
      </sheetData>
      <sheetData sheetId="13"/>
      <sheetData sheetId="14"/>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91B0B5E3-B75C-4FCA-B58E-ADE9373071A2}" name="Table3" displayName="Table3" ref="B3:T8" totalsRowShown="0" headerRowDxfId="156" headerRowCellStyle="Comma">
  <autoFilter ref="B3:T8" xr:uid="{91B0B5E3-B75C-4FCA-B58E-ADE9373071A2}"/>
  <tableColumns count="19">
    <tableColumn id="1" xr3:uid="{8185DDED-C356-4E3B-B854-197AF784F358}" name="Sites*" dataDxfId="155"/>
    <tableColumn id="2" xr3:uid="{97D50F92-39DB-4052-BDAC-CB9BBAE32B02}" name="Address*" dataDxfId="154"/>
    <tableColumn id="3" xr3:uid="{38232001-E9AE-47E7-8AF6-AD8571DB1D89}" name="City*" dataDxfId="153"/>
    <tableColumn id="4" xr3:uid="{6B1E88DE-1899-4C30-962C-E94A5827515F}" name="Admin Area 1*" dataDxfId="152"/>
    <tableColumn id="5" xr3:uid="{B160B390-2B70-420B-A700-683748151040}" name="Country*" dataDxfId="151"/>
    <tableColumn id="6" xr3:uid="{37922BC9-7799-45AA-BE89-6CAFC62D7A04}" name="Latitude*" dataDxfId="150"/>
    <tableColumn id="7" xr3:uid="{B5E8B453-16D1-4B2F-AB81-FEBA09C63D19}" name="Longitude*" dataDxfId="149"/>
    <tableColumn id="8" xr3:uid="{80666D48-312F-4B85-A11C-F60BD59DF0FA}" name="Admin Area 2*" dataDxfId="148"/>
    <tableColumn id="9" xr3:uid="{A36EBBD5-639D-403C-B1B7-470937787314}" name="Facility Level*" dataDxfId="147"/>
    <tableColumn id="10" xr3:uid="{A8C8BCCB-3C4A-42D6-BAD2-EBF398DE3EC3}" name="Sector*" dataDxfId="146"/>
    <tableColumn id="11" xr3:uid="{4253CCB2-8124-4C2E-9A94-7F94668B79DE}" name="HIVCapable*" dataDxfId="145"/>
    <tableColumn id="12" xr3:uid="{616B7443-F964-4F12-92C6-6849EECD70FD}" name="TBCapable*" dataDxfId="144"/>
    <tableColumn id="13" xr3:uid="{5374C74B-91E8-4767-961E-2F92B2D95386}" name="Factor 1" dataDxfId="143"/>
    <tableColumn id="14" xr3:uid="{4C79EDE2-607D-47C4-BD71-C665AD673AC9}" name="Factor 2" dataDxfId="142"/>
    <tableColumn id="15" xr3:uid="{5B660868-7E97-408A-B866-4722A3D6B958}" name="Factor 3" dataDxfId="141"/>
    <tableColumn id="16" xr3:uid="{BE6F7440-203D-4120-8609-21D4A72F1A6C}" name="Factor 4" dataDxfId="140"/>
    <tableColumn id="17" xr3:uid="{30D2AC05-1962-4D5B-A172-C960F5746E0B}" name="Location Type*" dataDxfId="139"/>
    <tableColumn id="18" xr3:uid="{AEA56685-8430-4D2E-9890-2EA3E212A692}" name="Status*" dataDxfId="138"/>
    <tableColumn id="19" xr3:uid="{A369F37A-C0CA-4510-8847-18AA5F09A009}" name="Notes" dataDxfId="137"/>
  </tableColumns>
  <tableStyleInfo name="TableStyleLight8"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44997266-5353-4982-852E-D9BFEE5165E6}" name="Table10" displayName="Table10" ref="C3:L6" totalsRowShown="0" headerRowDxfId="37">
  <autoFilter ref="C3:L6" xr:uid="{44997266-5353-4982-852E-D9BFEE5165E6}"/>
  <tableColumns count="10">
    <tableColumn id="1" xr3:uid="{437F1943-9715-4372-8CD1-D9DD6C0B82ED}" name="Origin*" dataDxfId="36"/>
    <tableColumn id="2" xr3:uid="{614622A2-8B9D-411B-8B74-1EC338DA2F79}" name="Origin Type*" dataDxfId="35"/>
    <tableColumn id="3" xr3:uid="{FA28621B-CEF9-4488-B402-EC4AACFA2F28}" name="Destination*" dataDxfId="34"/>
    <tableColumn id="4" xr3:uid="{706EC437-4821-4B88-8915-C9B596F97565}" name="Destination Type*" dataDxfId="33"/>
    <tableColumn id="5" xr3:uid="{74578C10-C47B-428F-925C-4514A2C9ACA2}" name="Test*" dataDxfId="32"/>
    <tableColumn id="6" xr3:uid="{0027A677-34F8-47BD-A403-3EA123324BD1}" name="Mode of Transport" dataDxfId="31"/>
    <tableColumn id="7" xr3:uid="{6900EDAE-51B4-4BEC-AE0E-B60E64F2F156}" name="Annual Samples referred" dataDxfId="30"/>
    <tableColumn id="8" xr3:uid="{13037CB9-A673-4BFD-B902-C7E21DCAE2E9}" name="Type" dataDxfId="29"/>
    <tableColumn id="9" xr3:uid="{2E198D7F-0A9D-48E1-A2E3-FE1C595FFDF9}" name="Status*" dataDxfId="28"/>
    <tableColumn id="10" xr3:uid="{1100738E-EB92-4A7A-9AA1-7394D5790AC1}" name="Notes" dataDxfId="27"/>
  </tableColumns>
  <tableStyleInfo name="TableStyleLight8"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5862B058-2D9C-4DFA-BC8D-68B25E2CB621}" name="Table12" displayName="Table12" ref="C3:K6" totalsRowShown="0" headerRowDxfId="17" dataDxfId="16" tableBorderDxfId="15">
  <autoFilter ref="C3:K6" xr:uid="{5862B058-2D9C-4DFA-BC8D-68B25E2CB621}"/>
  <tableColumns count="9">
    <tableColumn id="1" xr3:uid="{FFE78243-7C81-443B-A024-164FED291715}" name="Lab*" dataDxfId="14"/>
    <tableColumn id="2" xr3:uid="{88A1C559-4234-44C2-B3C4-0206A960F161}" name="Device Type*" dataDxfId="13"/>
    <tableColumn id="3" xr3:uid="{204788E5-5F75-4171-ACFA-7596EB665F01}" name="Test Type*" dataDxfId="12"/>
    <tableColumn id="4" xr3:uid="{E221FF3A-28E4-41BA-A1A8-003671CC93F0}" name="Status*" dataDxfId="11"/>
    <tableColumn id="5" xr3:uid="{90DDE7EC-F51B-43C4-9DB7-21E25DD8D52E}" name="Number of tests conducted (per year)*" dataDxfId="10"/>
    <tableColumn id="6" xr3:uid="{B2425D33-B914-4216-80E1-3E91FAB15EAE}" name="Type" dataDxfId="9"/>
    <tableColumn id="7" xr3:uid="{DA9490C1-FF07-4269-B253-FA2E60D6FF9E}" name="DeviceTest" dataDxfId="8">
      <calculatedColumnFormula>IF(D4&amp;E4=IFERROR(VLOOKUP(D4&amp;E4,'Device Test Parameters'!I:I,1,0),"N"),"Y","N")</calculatedColumnFormula>
    </tableColumn>
    <tableColumn id="8" xr3:uid="{A9EA2E44-CE99-4797-8DDE-5F7131D32429}" name="LabDevice" dataDxfId="7">
      <calculatedColumnFormula>IF(C4&amp;D4=IFERROR(VLOOKUP(C4&amp;D4,'Lab Device Parameters'!I:I,1,0),"N"),"Y","N")</calculatedColumnFormula>
    </tableColumn>
    <tableColumn id="9" xr3:uid="{7D227EBF-0F63-4D5C-9A8E-CAEB6205EB01}" name="DataConsistency" dataDxfId="6">
      <calculatedColumnFormula>IF(OR(I4="N",J4="N"),"N","Y")</calculatedColumnFormula>
    </tableColumn>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3AB8F4AA-8466-4521-A54F-8F5D716E978B}" name="Table4" displayName="Table4" ref="C2:T5" totalsRowShown="0" headerRowDxfId="135" dataDxfId="134" headerRowCellStyle="Comma">
  <autoFilter ref="C2:T5" xr:uid="{3AB8F4AA-8466-4521-A54F-8F5D716E978B}"/>
  <tableColumns count="18">
    <tableColumn id="1" xr3:uid="{67F7E535-1256-4F8A-9417-B6EABBE08D8C}" name="Sites*" dataDxfId="133"/>
    <tableColumn id="2" xr3:uid="{82CDF211-116E-4966-BAE7-30C88E563E90}" name="Address*" dataDxfId="132">
      <calculatedColumnFormula>IFERROR(INDEX('Health Facility Master'!C:C,MATCH($C3,'Health Facility Master'!$B:$B,0)),"")</calculatedColumnFormula>
    </tableColumn>
    <tableColumn id="3" xr3:uid="{1E07EE88-510D-4717-B562-42FD6EB89B52}" name="City*" dataDxfId="131">
      <calculatedColumnFormula>IFERROR(INDEX('Health Facility Master'!D:D,MATCH($C3,'Health Facility Master'!$B:$B,0)),"")</calculatedColumnFormula>
    </tableColumn>
    <tableColumn id="4" xr3:uid="{D3BAD379-CD1B-4F9D-A883-7D9DAD6985C0}" name="Admin Area 1*" dataDxfId="130">
      <calculatedColumnFormula>IFERROR(INDEX('Health Facility Master'!E:E,MATCH($C3,'Health Facility Master'!$B:$B,0)),"")</calculatedColumnFormula>
    </tableColumn>
    <tableColumn id="5" xr3:uid="{078DCF39-F23B-4B82-BDD4-29FBB46A633F}" name="Country*" dataDxfId="129">
      <calculatedColumnFormula>IFERROR(INDEX('Health Facility Master'!F:F,MATCH($C3,'Health Facility Master'!$B:$B,0)),"")</calculatedColumnFormula>
    </tableColumn>
    <tableColumn id="6" xr3:uid="{13A87E53-3852-4081-A10D-99CF68CB813B}" name="Latitude*" dataDxfId="128">
      <calculatedColumnFormula>IFERROR(INDEX('Health Facility Master'!G:G,MATCH($C3,'Health Facility Master'!$B:$B,0)),"")</calculatedColumnFormula>
    </tableColumn>
    <tableColumn id="7" xr3:uid="{AD431DA1-7702-48FE-8404-73E8A91D1488}" name="Longitude*" dataDxfId="127">
      <calculatedColumnFormula>IFERROR(INDEX('Health Facility Master'!H:H,MATCH($C3,'Health Facility Master'!$B:$B,0)),"")</calculatedColumnFormula>
    </tableColumn>
    <tableColumn id="8" xr3:uid="{E554DBA1-258B-48A9-9824-F06E8B2467DE}" name="Admin Area 2*" dataDxfId="126">
      <calculatedColumnFormula>IFERROR(INDEX('Health Facility Master'!I:I,MATCH($C3,'Health Facility Master'!$B:$B,0)),"")</calculatedColumnFormula>
    </tableColumn>
    <tableColumn id="9" xr3:uid="{4F3B514D-315A-4BB7-8F9E-D0119BD01BA0}" name="Facility Level*" dataDxfId="125">
      <calculatedColumnFormula>IFERROR(INDEX('Health Facility Master'!J:J,MATCH($C3,'Health Facility Master'!$B:$B,0)),"")</calculatedColumnFormula>
    </tableColumn>
    <tableColumn id="10" xr3:uid="{22DB48FC-4C4D-4C80-A147-8EE001F15F2F}" name="Sector*" dataDxfId="124">
      <calculatedColumnFormula>IFERROR(INDEX('Health Facility Master'!K:K,MATCH($C3,'Health Facility Master'!$B:$B,0)),"")</calculatedColumnFormula>
    </tableColumn>
    <tableColumn id="11" xr3:uid="{6F0FEF3C-08BE-409A-95F2-AA9EC09C8CEE}" name="HIVCapable*" dataDxfId="123">
      <calculatedColumnFormula>IFERROR(INDEX('Health Facility Master'!L:L,MATCH($C3,'Health Facility Master'!$B:$B,0)),"")</calculatedColumnFormula>
    </tableColumn>
    <tableColumn id="12" xr3:uid="{7F599DDD-2F02-41CF-9077-0796A53B0486}" name="TBCapable*" dataDxfId="122">
      <calculatedColumnFormula>IFERROR(INDEX('Health Facility Master'!M:M,MATCH($C3,'Health Facility Master'!$B:$B,0)),"")</calculatedColumnFormula>
    </tableColumn>
    <tableColumn id="13" xr3:uid="{94AE1DF3-5F38-488D-9016-67D5981E1192}" name="Factor 1" dataDxfId="121">
      <calculatedColumnFormula>IF(IFERROR(INDEX('Health Facility Master'!N:N,MATCH($C3,'Health Facility Master'!$B:$B,0)),"")=0,"",IFERROR(INDEX('Health Facility Master'!N:N,MATCH($C3,'Health Facility Master'!$B:$B,0)),""))</calculatedColumnFormula>
    </tableColumn>
    <tableColumn id="14" xr3:uid="{B18EBB31-DD6F-4BBA-BCE5-D8F52CEAA3A4}" name="Factor 2" dataDxfId="120">
      <calculatedColumnFormula>IF(IFERROR(INDEX('Health Facility Master'!O:O,MATCH($C3,'Health Facility Master'!$B:$B,0)),"")=0,"",IFERROR(INDEX('Health Facility Master'!O:O,MATCH($C3,'Health Facility Master'!$B:$B,0)),""))</calculatedColumnFormula>
    </tableColumn>
    <tableColumn id="15" xr3:uid="{F0292518-4001-4292-B529-60D8982A5B14}" name="Factor 3" dataDxfId="119">
      <calculatedColumnFormula>IF(IFERROR(INDEX('Health Facility Master'!P:P,MATCH($C3,'Health Facility Master'!$B:$B,0)),"")=0,"",IFERROR(INDEX('Health Facility Master'!P:P,MATCH($C3,'Health Facility Master'!$B:$B,0)),""))</calculatedColumnFormula>
    </tableColumn>
    <tableColumn id="16" xr3:uid="{86C80664-5A3A-445A-90DF-FF26263153AF}" name="Factor 4" dataDxfId="118">
      <calculatedColumnFormula>IF(IFERROR(INDEX('Health Facility Master'!Q:Q,MATCH($C3,'Health Facility Master'!$B:$B,0)),"")=0,"",IFERROR(INDEX('Health Facility Master'!Q:Q,MATCH($C3,'Health Facility Master'!$B:$B,0)),""))</calculatedColumnFormula>
    </tableColumn>
    <tableColumn id="17" xr3:uid="{0FD8744F-3F16-432B-ADA9-3EED1BD358ED}" name="Location Type*" dataDxfId="117">
      <calculatedColumnFormula>IF(ISTEXT(C3),"Lab","")</calculatedColumnFormula>
    </tableColumn>
    <tableColumn id="18" xr3:uid="{3508F0F4-D792-4220-B484-D7E576A91297}" name="Status*" dataDxfId="116"/>
  </tableColumns>
  <tableStyleInfo name="TableStyleLight8"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1486F2DC-1312-4E62-8067-E363783DDD79}" name="Table5" displayName="Table5" ref="C2:X3" totalsRowShown="0">
  <autoFilter ref="C2:X3" xr:uid="{1486F2DC-1312-4E62-8067-E363783DDD79}"/>
  <tableColumns count="22">
    <tableColumn id="1" xr3:uid="{FF48C1BB-6021-4380-9954-1CEB7D22A220}" name="Sites*" dataDxfId="114"/>
    <tableColumn id="2" xr3:uid="{1A01F10D-DF4A-4495-9C82-F0AC6BC83D4C}" name="Address*" dataDxfId="113">
      <calculatedColumnFormula>IFERROR(INDEX('Health Facility Master'!C:C,MATCH($C3,'Health Facility Master'!$B:$B,0)),"")</calculatedColumnFormula>
    </tableColumn>
    <tableColumn id="3" xr3:uid="{123DEEE6-74E8-4D62-9681-F5757AA44B07}" name="City*" dataDxfId="112">
      <calculatedColumnFormula>IFERROR(INDEX('Health Facility Master'!D:D,MATCH($C3,'Health Facility Master'!$B:$B,0)),"")</calculatedColumnFormula>
    </tableColumn>
    <tableColumn id="4" xr3:uid="{4B29FA31-91EE-4415-B577-161032ADC644}" name="Admin Area 1*" dataDxfId="111">
      <calculatedColumnFormula>IFERROR(INDEX('Health Facility Master'!E:E,MATCH($C3,'Health Facility Master'!$B:$B,0)),"")</calculatedColumnFormula>
    </tableColumn>
    <tableColumn id="5" xr3:uid="{E02DAE19-3BE3-4F39-995A-C6FFCA2FFB38}" name="Country*" dataDxfId="110">
      <calculatedColumnFormula>IFERROR(INDEX('Health Facility Master'!F:F,MATCH($C3,'Health Facility Master'!$B:$B,0)),"")</calculatedColumnFormula>
    </tableColumn>
    <tableColumn id="6" xr3:uid="{347A6647-957C-4975-8BD8-D0BD701B597C}" name="Latitude*" dataDxfId="109">
      <calculatedColumnFormula>IFERROR(INDEX('Health Facility Master'!G:G,MATCH($C3,'Health Facility Master'!$B:$B,0)),"")</calculatedColumnFormula>
    </tableColumn>
    <tableColumn id="7" xr3:uid="{37B0CE70-2B1E-450D-A4C1-C7DE8ED2FC75}" name="Longitude*" dataDxfId="108">
      <calculatedColumnFormula>IFERROR(INDEX('Health Facility Master'!H:H,MATCH($C3,'Health Facility Master'!$B:$B,0)),"")</calculatedColumnFormula>
    </tableColumn>
    <tableColumn id="8" xr3:uid="{84E38C20-4CB6-4C45-A453-24BE559B2B17}" name="Admin Area 2*" dataDxfId="107">
      <calculatedColumnFormula>IFERROR(INDEX('Health Facility Master'!I:I,MATCH($C3,'Health Facility Master'!$B:$B,0)),"")</calculatedColumnFormula>
    </tableColumn>
    <tableColumn id="9" xr3:uid="{F8E6A62A-80EA-4EB8-8F93-166FCE394B49}" name="Facility Level*" dataDxfId="106">
      <calculatedColumnFormula>IFERROR(INDEX('Health Facility Master'!J:J,MATCH($C3,'Health Facility Master'!$B:$B,0)),"")</calculatedColumnFormula>
    </tableColumn>
    <tableColumn id="10" xr3:uid="{2200F6A7-4486-4B68-AF07-ADDE40166348}" name="Sector*" dataDxfId="105">
      <calculatedColumnFormula>IFERROR(INDEX('Health Facility Master'!K:K,MATCH($C3,'Health Facility Master'!$B:$B,0)),"")</calculatedColumnFormula>
    </tableColumn>
    <tableColumn id="11" xr3:uid="{11AAAA7C-3531-46FE-B34B-BC1686098D4C}" name="HIVCapable*" dataDxfId="104">
      <calculatedColumnFormula>IFERROR(INDEX('Health Facility Master'!L:L,MATCH($C3,'Health Facility Master'!$B:$B,0)),"")</calculatedColumnFormula>
    </tableColumn>
    <tableColumn id="12" xr3:uid="{906D452C-5889-4F6E-BBF0-BC94BC621C8F}" name="TBCapable*" dataDxfId="103">
      <calculatedColumnFormula>IFERROR(INDEX('Health Facility Master'!M:M,MATCH($C3,'Health Facility Master'!$B:$B,0)),"")</calculatedColumnFormula>
    </tableColumn>
    <tableColumn id="13" xr3:uid="{067FB9FA-0640-47C0-A719-3408A30DE93E}" name="Factor 1" dataDxfId="102"/>
    <tableColumn id="14" xr3:uid="{F3DE801C-0FB1-4E82-9728-1788879662E1}" name="Factor 2" dataDxfId="101"/>
    <tableColumn id="15" xr3:uid="{B5F640A6-CF9B-4B9D-A6E7-567F9045947C}" name="Factor 3" dataDxfId="100"/>
    <tableColumn id="16" xr3:uid="{AEFDF5D9-A3F7-46EA-86E4-963ECC8514B4}" name="Factor 4" dataDxfId="99"/>
    <tableColumn id="17" xr3:uid="{7F54D2DD-2A3C-4940-9415-978CC2E92AF4}" name="Location Type*" dataDxfId="98">
      <calculatedColumnFormula>IF(ISTEXT(C3),"Hub","")</calculatedColumnFormula>
    </tableColumn>
    <tableColumn id="18" xr3:uid="{C8175F39-946E-44A2-A921-941295D09F6B}" name="Status*" dataDxfId="97"/>
    <tableColumn id="19" xr3:uid="{5522CEA3-7570-4209-B544-419E734C4F7D}" name="Notes" dataDxfId="96"/>
    <tableColumn id="20" xr3:uid="{DFE6BB32-AD1C-4032-9361-577973521B25}" name="Z_Count" dataDxfId="95"/>
    <tableColumn id="21" xr3:uid="{C94287C6-F464-42E9-B23B-B15CC1139A43}" name="Inter-Admin1 Frequency" dataDxfId="94"/>
    <tableColumn id="22" xr3:uid="{9D9BA45B-D06F-4850-9A50-26526D45FA9A}" name="Intra-Admin1 Frequency" dataDxfId="93"/>
  </tableColumns>
  <tableStyleInfo name="TableStyleLight8"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27B7B1F7-B26E-477C-B0D8-D4D6AE488C07}" name="Table6" displayName="Table6" ref="C3:F5" totalsRowShown="0" headerRowDxfId="90" dataDxfId="89">
  <autoFilter ref="C3:F5" xr:uid="{27B7B1F7-B26E-477C-B0D8-D4D6AE488C07}"/>
  <tableColumns count="4">
    <tableColumn id="1" xr3:uid="{42FBFE07-3DCE-4717-80B3-93C1AD34D57C}" name="Test*" dataDxfId="88"/>
    <tableColumn id="2" xr3:uid="{0E259922-E30F-42E0-A574-7953F424E27E}" name="Referral Type*" dataDxfId="87"/>
    <tableColumn id="3" xr3:uid="{1BB6791A-7FD8-4AB9-8B7B-A3385966D2FD}" name="Status*" dataDxfId="86"/>
    <tableColumn id="4" xr3:uid="{7EBED4AF-B45D-4539-8AC6-092FB0C30475}" name="Notes" dataDxfId="85"/>
  </tableColumns>
  <tableStyleInfo name="TableStyleLight8"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E6A363E4-7750-41D5-90E0-0AB0DDDB726C}" name="Table2" displayName="Table2" ref="C3:J5" totalsRowShown="0" headerRowDxfId="84">
  <autoFilter ref="C3:J5" xr:uid="{E6A363E4-7750-41D5-90E0-0AB0DDDB726C}"/>
  <tableColumns count="8">
    <tableColumn id="1" xr3:uid="{B85E2383-CEC3-4BA9-85B6-58EDACE8164A}" name="Device*" dataDxfId="83"/>
    <tableColumn id="2" xr3:uid="{2123988C-C59F-4755-8CB6-B11F479926B1}" name="Shift Cost*" dataDxfId="82"/>
    <tableColumn id="3" xr3:uid="{547323EA-4194-4A36-A68A-609FFEA1BDF7}" name="Overhead Cost*" dataDxfId="81"/>
    <tableColumn id="4" xr3:uid="{376A50C6-6A04-4A40-A612-58275769F90D}" name="Number of Modules" dataDxfId="80"/>
    <tableColumn id="5" xr3:uid="{8603ED41-6546-4E16-9C25-0AB2DF5D0048}" name="StartupCost*" dataDxfId="79"/>
    <tableColumn id="6" xr3:uid="{AF2871D3-2F38-40D1-AAE5-20543D6D4E4C}" name="Available Hours per shift*" dataDxfId="78"/>
    <tableColumn id="7" xr3:uid="{194433D8-619B-4221-895E-83DC46FEAC75}" name="Status*" dataDxfId="77"/>
    <tableColumn id="8" xr3:uid="{9F6570DD-BA8D-437F-AAC9-482661FEC5FA}" name="Notes" dataDxfId="76"/>
  </tableColumns>
  <tableStyleInfo name="TableStyleLight8"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E7ED8122-0CE1-4E85-868C-61609181EC22}" name="Table7" displayName="Table7" ref="C3:E4" totalsRowShown="0" headerRowDxfId="73">
  <autoFilter ref="C3:E4" xr:uid="{E7ED8122-0CE1-4E85-868C-61609181EC22}"/>
  <tableColumns count="3">
    <tableColumn id="1" xr3:uid="{1D406B78-90C0-4D34-A14E-A675EEDF30AF}" name="Mode*"/>
    <tableColumn id="2" xr3:uid="{FF2EDFB1-0A70-4AC6-876F-58529E82142A}" name="Mode Speed*"/>
    <tableColumn id="3" xr3:uid="{7F7F89C9-EB8B-457C-A1E7-E027B562863F}" name="Cost per km*"/>
  </tableColumns>
  <tableStyleInfo name="TableStyleLight8"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C30D827-3126-452C-BDB8-FB49271EDA5D}" name="Table1" displayName="Table1" ref="C3:H8" totalsRowShown="0" headerRowDxfId="68" dataDxfId="67">
  <autoFilter ref="C3:H8" xr:uid="{6C30D827-3126-452C-BDB8-FB49271EDA5D}"/>
  <tableColumns count="6">
    <tableColumn id="1" xr3:uid="{0FC91776-3C60-4FE1-8618-76DB8CFEA787}" name="Health Facility*" dataDxfId="66"/>
    <tableColumn id="2" xr3:uid="{9EF8BFB3-9E1A-475E-B0AB-2482484BF0EC}" name="Test*" dataDxfId="65"/>
    <tableColumn id="3" xr3:uid="{70EA502A-2604-4EA3-AB28-B6BCA1378B28}" name="Demand*" dataDxfId="64"/>
    <tableColumn id="4" xr3:uid="{4A3BD556-875E-4258-BB80-F92CB454F020}" name="Status*" dataDxfId="63"/>
    <tableColumn id="5" xr3:uid="{3817579B-4B74-4087-838D-D657362878B9}" name="Notes" dataDxfId="62"/>
    <tableColumn id="6" xr3:uid="{B7F1FECC-02AA-43DB-936D-1FB4F20D2E98}" name="Duplicate_HF_Test" dataDxfId="61">
      <calculatedColumnFormula>_xlfn.CONCAT(C4,D4)</calculatedColumnFormula>
    </tableColumn>
  </tableColumns>
  <tableStyleInfo name="TableStyleLight8"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E95D228B-AA86-41BA-9E02-66336D0AC0AB}" name="Table8" displayName="Table8" ref="C3:I7" totalsRowShown="0" headerRowDxfId="58">
  <autoFilter ref="C3:I7" xr:uid="{E95D228B-AA86-41BA-9E02-66336D0AC0AB}"/>
  <tableColumns count="7">
    <tableColumn id="1" xr3:uid="{40B7BE08-6ABB-4FE3-91A8-7CFAB9788F56}" name="Device*" dataDxfId="57"/>
    <tableColumn id="2" xr3:uid="{2A23A39C-391A-45C3-9105-2D81E25D0A8E}" name="Lab*" dataDxfId="56"/>
    <tableColumn id="3" xr3:uid="{CBDD161F-87F0-4F09-B338-CF34DCBE34D7}" name="No of Existing Devices*" dataDxfId="55"/>
    <tableColumn id="4" xr3:uid="{14B1749B-EA9B-4413-908B-34DD60452A2E}" name="Maximum number of Shifts*" dataDxfId="54"/>
    <tableColumn id="5" xr3:uid="{B03A7871-D9DF-4CAD-ABB9-42307A4DC7B8}" name="Status*" dataDxfId="53"/>
    <tableColumn id="6" xr3:uid="{9F2FF2A5-3E54-44E2-80D0-063CA3121B3E}" name="Notes" dataDxfId="52"/>
    <tableColumn id="7" xr3:uid="{BE0A750C-7050-449D-B216-5CD28ADBC091}" name="Z_LabDevice" dataDxfId="51">
      <calculatedColumnFormula>D4&amp;C4</calculatedColumnFormula>
    </tableColumn>
  </tableColumns>
  <tableStyleInfo name="TableStyleLight8"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58ADA468-526E-4C48-AE79-94DB9B567A0D}" name="Table9" displayName="Table9" ref="C3:I5" totalsRowShown="0" headerRowDxfId="48">
  <autoFilter ref="C3:I5" xr:uid="{58ADA468-526E-4C48-AE79-94DB9B567A0D}"/>
  <tableColumns count="7">
    <tableColumn id="1" xr3:uid="{021060A3-0405-452C-BE5E-0C041B84EBF9}" name="Device*" dataDxfId="47"/>
    <tableColumn id="2" xr3:uid="{5D0A95E7-6DE0-4A2A-ACB4-EBB1BDD061A0}" name="Test*" dataDxfId="46"/>
    <tableColumn id="3" xr3:uid="{C8C88CEB-A301-4639-9508-74A3424934CD}" name="Maximum tests per shift*" dataDxfId="45"/>
    <tableColumn id="4" xr3:uid="{C296DC7C-ACAD-4A71-A51F-4EBC907B3BAC}" name="Cost per test*" dataDxfId="44" dataCellStyle="Comma"/>
    <tableColumn id="5" xr3:uid="{B8DB87FB-E0E9-419A-AA0B-961F8BC2072C}" name="Status*" dataDxfId="43"/>
    <tableColumn id="6" xr3:uid="{25089A42-022E-4956-BA22-067BC465AC99}" name="Notes" dataDxfId="42"/>
    <tableColumn id="7" xr3:uid="{B7879D67-E481-4976-BF77-E397205C7148}" name="Z_DeviceTest" dataDxfId="41">
      <calculatedColumnFormula>C4&amp;D4</calculatedColumnFormula>
    </tableColumn>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table" Target="../tables/table6.xml"/></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C18"/>
  <sheetViews>
    <sheetView zoomScale="110" zoomScaleNormal="110" workbookViewId="0">
      <selection activeCell="B19" sqref="B19"/>
    </sheetView>
  </sheetViews>
  <sheetFormatPr defaultColWidth="8.453125" defaultRowHeight="13" x14ac:dyDescent="0.3"/>
  <cols>
    <col min="1" max="1" width="8.453125" style="7"/>
    <col min="2" max="2" width="10.81640625" style="7" customWidth="1"/>
    <col min="3" max="3" width="93.453125" style="7" customWidth="1"/>
    <col min="4" max="16384" width="8.453125" style="7"/>
  </cols>
  <sheetData>
    <row r="1" spans="2:3" ht="8.65" customHeight="1" x14ac:dyDescent="0.3"/>
    <row r="2" spans="2:3" x14ac:dyDescent="0.3">
      <c r="B2" s="8"/>
    </row>
    <row r="3" spans="2:3" ht="9.65" customHeight="1" x14ac:dyDescent="0.3"/>
    <row r="4" spans="2:3" ht="19" customHeight="1" thickBot="1" x14ac:dyDescent="0.35">
      <c r="B4" s="9" t="s">
        <v>0</v>
      </c>
      <c r="C4" s="10"/>
    </row>
    <row r="5" spans="2:3" ht="14.5" customHeight="1" thickTop="1" x14ac:dyDescent="0.3">
      <c r="B5" s="198" t="s">
        <v>1</v>
      </c>
      <c r="C5" s="199"/>
    </row>
    <row r="6" spans="2:3" ht="32.15" customHeight="1" x14ac:dyDescent="0.3">
      <c r="B6" s="199"/>
      <c r="C6" s="199"/>
    </row>
    <row r="7" spans="2:3" ht="57" customHeight="1" x14ac:dyDescent="0.3">
      <c r="B7" s="199"/>
      <c r="C7" s="199"/>
    </row>
    <row r="8" spans="2:3" ht="8.15" customHeight="1" x14ac:dyDescent="0.3"/>
    <row r="9" spans="2:3" ht="12.65" customHeight="1" x14ac:dyDescent="0.3">
      <c r="B9" s="1"/>
      <c r="C9" s="25" t="s">
        <v>2</v>
      </c>
    </row>
    <row r="10" spans="2:3" ht="12.65" customHeight="1" x14ac:dyDescent="0.3">
      <c r="B10" s="2"/>
      <c r="C10" s="25" t="s">
        <v>3</v>
      </c>
    </row>
    <row r="11" spans="2:3" x14ac:dyDescent="0.3">
      <c r="B11" s="11"/>
      <c r="C11" s="12" t="s">
        <v>4</v>
      </c>
    </row>
    <row r="12" spans="2:3" x14ac:dyDescent="0.3">
      <c r="B12" s="83"/>
      <c r="C12" s="12" t="s">
        <v>5</v>
      </c>
    </row>
    <row r="14" spans="2:3" ht="13.5" thickBot="1" x14ac:dyDescent="0.35">
      <c r="B14" s="9" t="s">
        <v>6</v>
      </c>
      <c r="C14" s="10"/>
    </row>
    <row r="15" spans="2:3" ht="13.5" thickTop="1" x14ac:dyDescent="0.3">
      <c r="B15" s="200" t="s">
        <v>7</v>
      </c>
      <c r="C15" s="200"/>
    </row>
    <row r="17" spans="2:2" ht="13.5" thickBot="1" x14ac:dyDescent="0.35">
      <c r="B17" s="13" t="s">
        <v>8</v>
      </c>
    </row>
    <row r="18" spans="2:2" ht="13.5" thickTop="1" x14ac:dyDescent="0.3">
      <c r="B18" s="14">
        <v>44588</v>
      </c>
    </row>
  </sheetData>
  <mergeCells count="2">
    <mergeCell ref="B5:C7"/>
    <mergeCell ref="B15:C15"/>
  </mergeCell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7">
    <tabColor rgb="FF9BC2E6"/>
  </sheetPr>
  <dimension ref="C1:I93"/>
  <sheetViews>
    <sheetView showGridLines="0" zoomScale="110" zoomScaleNormal="110" workbookViewId="0">
      <pane ySplit="3" topLeftCell="A4" activePane="bottomLeft" state="frozen"/>
      <selection activeCell="U36" sqref="U36"/>
      <selection pane="bottomLeft" activeCell="F15" sqref="F15"/>
    </sheetView>
  </sheetViews>
  <sheetFormatPr defaultColWidth="8.7265625" defaultRowHeight="12" customHeight="1" x14ac:dyDescent="0.3"/>
  <cols>
    <col min="1" max="2" width="2.453125" style="22" customWidth="1"/>
    <col min="3" max="3" width="26.26953125" style="55" customWidth="1"/>
    <col min="4" max="4" width="43.1796875" style="55" bestFit="1" customWidth="1"/>
    <col min="5" max="5" width="22.26953125" style="56" customWidth="1"/>
    <col min="6" max="6" width="31.26953125" style="56" customWidth="1"/>
    <col min="7" max="7" width="9" style="55" customWidth="1"/>
    <col min="8" max="8" width="36.1796875" style="45" customWidth="1"/>
    <col min="9" max="9" width="51.54296875" style="85" bestFit="1" customWidth="1"/>
    <col min="10" max="16384" width="8.7265625" style="22"/>
  </cols>
  <sheetData>
    <row r="1" spans="3:9" ht="45" customHeight="1" x14ac:dyDescent="0.3">
      <c r="C1" s="219" t="s">
        <v>120</v>
      </c>
      <c r="D1" s="219"/>
      <c r="E1" s="219"/>
      <c r="F1" s="219"/>
      <c r="G1" s="219"/>
      <c r="H1" s="219"/>
      <c r="I1" s="87"/>
    </row>
    <row r="2" spans="3:9" s="124" customFormat="1" ht="58" customHeight="1" x14ac:dyDescent="0.35">
      <c r="C2" s="125" t="s">
        <v>121</v>
      </c>
      <c r="D2" s="125" t="s">
        <v>122</v>
      </c>
      <c r="E2" s="126" t="s">
        <v>123</v>
      </c>
      <c r="F2" s="126" t="s">
        <v>124</v>
      </c>
      <c r="G2" s="127"/>
      <c r="H2" s="128"/>
      <c r="I2" s="129"/>
    </row>
    <row r="3" spans="3:9" s="35" customFormat="1" ht="13" x14ac:dyDescent="0.3">
      <c r="C3" s="110" t="s">
        <v>100</v>
      </c>
      <c r="D3" s="110" t="s">
        <v>125</v>
      </c>
      <c r="E3" s="111" t="s">
        <v>207</v>
      </c>
      <c r="F3" s="111" t="s">
        <v>126</v>
      </c>
      <c r="G3" s="111" t="s">
        <v>77</v>
      </c>
      <c r="H3" s="111" t="s">
        <v>78</v>
      </c>
      <c r="I3" s="84" t="s">
        <v>127</v>
      </c>
    </row>
    <row r="4" spans="3:9" s="46" customFormat="1" ht="12" customHeight="1" x14ac:dyDescent="0.3">
      <c r="C4" s="49" t="s">
        <v>227</v>
      </c>
      <c r="D4" s="49" t="s">
        <v>216</v>
      </c>
      <c r="E4" s="48">
        <v>1</v>
      </c>
      <c r="F4" s="48">
        <v>1</v>
      </c>
      <c r="G4" s="49" t="s">
        <v>84</v>
      </c>
      <c r="H4" s="50"/>
      <c r="I4" s="86" t="str">
        <f>D4&amp;C4</f>
        <v>Malava District HospitalGX IV</v>
      </c>
    </row>
    <row r="5" spans="3:9" s="46" customFormat="1" ht="12" customHeight="1" x14ac:dyDescent="0.3">
      <c r="C5" s="49" t="s">
        <v>227</v>
      </c>
      <c r="D5" s="49" t="s">
        <v>217</v>
      </c>
      <c r="E5" s="48">
        <v>2</v>
      </c>
      <c r="F5" s="48">
        <v>1</v>
      </c>
      <c r="G5" s="49" t="s">
        <v>84</v>
      </c>
      <c r="H5" s="50"/>
      <c r="I5" s="86" t="str">
        <f t="shared" ref="I5:I7" si="0">D5&amp;C5</f>
        <v>Eldama Ravine (AIC) Health CentreGX IV</v>
      </c>
    </row>
    <row r="6" spans="3:9" s="46" customFormat="1" ht="12" customHeight="1" x14ac:dyDescent="0.3">
      <c r="C6" s="49" t="s">
        <v>227</v>
      </c>
      <c r="D6" s="26" t="s">
        <v>215</v>
      </c>
      <c r="E6" s="48">
        <v>1</v>
      </c>
      <c r="F6" s="48">
        <v>1</v>
      </c>
      <c r="G6" s="49" t="s">
        <v>84</v>
      </c>
      <c r="H6" s="50"/>
      <c r="I6" s="86" t="str">
        <f t="shared" si="0"/>
        <v>Tenwek Mission HospitalGX IV</v>
      </c>
    </row>
    <row r="7" spans="3:9" s="46" customFormat="1" ht="12" customHeight="1" x14ac:dyDescent="0.3">
      <c r="C7" s="49" t="s">
        <v>227</v>
      </c>
      <c r="D7" s="96" t="s">
        <v>215</v>
      </c>
      <c r="E7" s="48">
        <v>1</v>
      </c>
      <c r="F7" s="48">
        <v>3</v>
      </c>
      <c r="G7" s="49" t="s">
        <v>84</v>
      </c>
      <c r="H7" s="50"/>
      <c r="I7" s="86" t="str">
        <f t="shared" si="0"/>
        <v>Tenwek Mission HospitalGX IV</v>
      </c>
    </row>
    <row r="8" spans="3:9" s="46" customFormat="1" ht="12" customHeight="1" x14ac:dyDescent="0.3">
      <c r="C8" s="49"/>
      <c r="D8" s="49"/>
      <c r="E8" s="48"/>
      <c r="F8" s="48"/>
      <c r="G8" s="49"/>
      <c r="H8" s="50"/>
      <c r="I8" s="86"/>
    </row>
    <row r="9" spans="3:9" s="46" customFormat="1" ht="12" customHeight="1" x14ac:dyDescent="0.3">
      <c r="C9" s="49"/>
      <c r="D9" s="49"/>
      <c r="E9" s="48"/>
      <c r="F9" s="48"/>
      <c r="G9" s="49"/>
      <c r="H9" s="50"/>
      <c r="I9" s="86"/>
    </row>
    <row r="10" spans="3:9" s="46" customFormat="1" ht="12" customHeight="1" x14ac:dyDescent="0.3">
      <c r="C10" s="49"/>
      <c r="D10" s="49"/>
      <c r="E10" s="48"/>
      <c r="F10" s="48"/>
      <c r="G10" s="49"/>
      <c r="H10" s="50"/>
      <c r="I10" s="86"/>
    </row>
    <row r="11" spans="3:9" s="46" customFormat="1" ht="12" customHeight="1" x14ac:dyDescent="0.3">
      <c r="C11" s="49"/>
      <c r="D11" s="49"/>
      <c r="E11" s="48"/>
      <c r="F11" s="48"/>
      <c r="G11" s="49"/>
      <c r="H11" s="50"/>
      <c r="I11" s="86"/>
    </row>
    <row r="12" spans="3:9" s="46" customFormat="1" ht="12" customHeight="1" x14ac:dyDescent="0.3">
      <c r="C12" s="49"/>
      <c r="D12" s="49"/>
      <c r="E12" s="48"/>
      <c r="F12" s="48"/>
      <c r="G12" s="49"/>
      <c r="H12" s="50"/>
      <c r="I12" s="86"/>
    </row>
    <row r="13" spans="3:9" s="46" customFormat="1" ht="12" customHeight="1" x14ac:dyDescent="0.3">
      <c r="C13" s="49"/>
      <c r="D13" s="49"/>
      <c r="E13" s="48"/>
      <c r="F13" s="48"/>
      <c r="G13" s="49"/>
      <c r="H13" s="50"/>
      <c r="I13" s="86"/>
    </row>
    <row r="14" spans="3:9" s="46" customFormat="1" ht="12" customHeight="1" x14ac:dyDescent="0.3">
      <c r="C14" s="49"/>
      <c r="D14" s="49"/>
      <c r="E14" s="48"/>
      <c r="F14" s="48"/>
      <c r="G14" s="49"/>
      <c r="H14" s="50"/>
      <c r="I14" s="86"/>
    </row>
    <row r="15" spans="3:9" s="46" customFormat="1" ht="12" customHeight="1" x14ac:dyDescent="0.3">
      <c r="C15" s="49"/>
      <c r="D15" s="49"/>
      <c r="E15" s="48"/>
      <c r="F15" s="48"/>
      <c r="G15" s="49"/>
      <c r="H15" s="50"/>
      <c r="I15" s="86"/>
    </row>
    <row r="16" spans="3:9" s="46" customFormat="1" ht="12" customHeight="1" x14ac:dyDescent="0.3">
      <c r="C16" s="49"/>
      <c r="D16" s="49"/>
      <c r="E16" s="48"/>
      <c r="F16" s="48"/>
      <c r="G16" s="49"/>
      <c r="H16" s="50"/>
      <c r="I16" s="86"/>
    </row>
    <row r="17" spans="3:9" s="46" customFormat="1" ht="12" customHeight="1" x14ac:dyDescent="0.3">
      <c r="C17" s="49"/>
      <c r="D17" s="49"/>
      <c r="E17" s="48"/>
      <c r="F17" s="48"/>
      <c r="G17" s="49"/>
      <c r="H17" s="50"/>
      <c r="I17" s="86"/>
    </row>
    <row r="18" spans="3:9" s="46" customFormat="1" ht="12" customHeight="1" x14ac:dyDescent="0.3">
      <c r="C18" s="49"/>
      <c r="D18" s="49"/>
      <c r="E18" s="48"/>
      <c r="F18" s="48"/>
      <c r="G18" s="49"/>
      <c r="H18" s="50"/>
      <c r="I18" s="86"/>
    </row>
    <row r="19" spans="3:9" s="46" customFormat="1" ht="12" customHeight="1" x14ac:dyDescent="0.3">
      <c r="C19" s="49"/>
      <c r="D19" s="49"/>
      <c r="E19" s="48"/>
      <c r="F19" s="48"/>
      <c r="G19" s="49"/>
      <c r="H19" s="50"/>
      <c r="I19" s="86"/>
    </row>
    <row r="20" spans="3:9" s="46" customFormat="1" ht="12" customHeight="1" x14ac:dyDescent="0.3">
      <c r="C20" s="49"/>
      <c r="D20" s="49"/>
      <c r="E20" s="48"/>
      <c r="F20" s="48"/>
      <c r="G20" s="49"/>
      <c r="H20" s="50"/>
      <c r="I20" s="86"/>
    </row>
    <row r="21" spans="3:9" s="46" customFormat="1" ht="12" customHeight="1" x14ac:dyDescent="0.3">
      <c r="C21" s="49"/>
      <c r="D21" s="49"/>
      <c r="E21" s="48"/>
      <c r="F21" s="48"/>
      <c r="G21" s="49"/>
      <c r="H21" s="50"/>
      <c r="I21" s="86"/>
    </row>
    <row r="22" spans="3:9" s="46" customFormat="1" ht="12" customHeight="1" x14ac:dyDescent="0.3">
      <c r="C22" s="49"/>
      <c r="D22" s="49"/>
      <c r="E22" s="48"/>
      <c r="F22" s="48"/>
      <c r="G22" s="49"/>
      <c r="H22" s="50"/>
      <c r="I22" s="86"/>
    </row>
    <row r="23" spans="3:9" s="46" customFormat="1" ht="12" customHeight="1" x14ac:dyDescent="0.3">
      <c r="C23" s="49"/>
      <c r="D23" s="49"/>
      <c r="E23" s="48"/>
      <c r="F23" s="48"/>
      <c r="G23" s="49"/>
      <c r="H23" s="50"/>
      <c r="I23" s="86"/>
    </row>
    <row r="24" spans="3:9" s="46" customFormat="1" ht="12" customHeight="1" x14ac:dyDescent="0.3">
      <c r="C24" s="49"/>
      <c r="D24" s="49"/>
      <c r="E24" s="48"/>
      <c r="F24" s="48"/>
      <c r="G24" s="49"/>
      <c r="H24" s="50"/>
      <c r="I24" s="86"/>
    </row>
    <row r="25" spans="3:9" s="46" customFormat="1" ht="12" customHeight="1" x14ac:dyDescent="0.3">
      <c r="C25" s="49"/>
      <c r="D25" s="49"/>
      <c r="E25" s="48"/>
      <c r="F25" s="48"/>
      <c r="G25" s="49"/>
      <c r="H25" s="50"/>
      <c r="I25" s="86"/>
    </row>
    <row r="26" spans="3:9" s="46" customFormat="1" ht="12" customHeight="1" x14ac:dyDescent="0.3">
      <c r="C26" s="49"/>
      <c r="D26" s="49"/>
      <c r="E26" s="48"/>
      <c r="F26" s="48"/>
      <c r="G26" s="49"/>
      <c r="H26" s="50"/>
      <c r="I26" s="86"/>
    </row>
    <row r="27" spans="3:9" s="46" customFormat="1" ht="12" customHeight="1" x14ac:dyDescent="0.3">
      <c r="C27" s="51"/>
      <c r="D27" s="49"/>
      <c r="E27" s="48"/>
      <c r="F27" s="48"/>
      <c r="G27" s="49"/>
      <c r="H27" s="50"/>
      <c r="I27" s="86"/>
    </row>
    <row r="28" spans="3:9" s="46" customFormat="1" ht="12" customHeight="1" x14ac:dyDescent="0.3">
      <c r="C28" s="49"/>
      <c r="D28" s="49"/>
      <c r="E28" s="48"/>
      <c r="F28" s="48"/>
      <c r="G28" s="49"/>
      <c r="H28" s="50"/>
      <c r="I28" s="86"/>
    </row>
    <row r="29" spans="3:9" s="46" customFormat="1" ht="12" customHeight="1" x14ac:dyDescent="0.3">
      <c r="C29" s="49"/>
      <c r="D29" s="49"/>
      <c r="E29" s="48"/>
      <c r="F29" s="48"/>
      <c r="G29" s="49"/>
      <c r="H29" s="50"/>
      <c r="I29" s="86"/>
    </row>
    <row r="30" spans="3:9" s="46" customFormat="1" ht="12" customHeight="1" x14ac:dyDescent="0.3">
      <c r="C30" s="49"/>
      <c r="D30" s="49"/>
      <c r="E30" s="48"/>
      <c r="F30" s="48"/>
      <c r="G30" s="49"/>
      <c r="H30" s="50"/>
      <c r="I30" s="86"/>
    </row>
    <row r="31" spans="3:9" s="46" customFormat="1" ht="12" customHeight="1" x14ac:dyDescent="0.3">
      <c r="C31" s="49"/>
      <c r="D31" s="49"/>
      <c r="E31" s="48"/>
      <c r="F31" s="48"/>
      <c r="G31" s="49"/>
      <c r="H31" s="50"/>
      <c r="I31" s="86"/>
    </row>
    <row r="32" spans="3:9" s="46" customFormat="1" ht="12" customHeight="1" x14ac:dyDescent="0.3">
      <c r="C32" s="49"/>
      <c r="D32" s="49"/>
      <c r="E32" s="48"/>
      <c r="F32" s="48"/>
      <c r="G32" s="49"/>
      <c r="H32" s="50"/>
      <c r="I32" s="86"/>
    </row>
    <row r="33" spans="3:9" s="46" customFormat="1" ht="12" customHeight="1" x14ac:dyDescent="0.3">
      <c r="C33" s="49"/>
      <c r="D33" s="49"/>
      <c r="E33" s="48"/>
      <c r="F33" s="48"/>
      <c r="G33" s="49"/>
      <c r="H33" s="50"/>
      <c r="I33" s="86"/>
    </row>
    <row r="34" spans="3:9" s="46" customFormat="1" ht="12" customHeight="1" x14ac:dyDescent="0.3">
      <c r="C34" s="49"/>
      <c r="D34" s="49"/>
      <c r="E34" s="48"/>
      <c r="F34" s="48"/>
      <c r="G34" s="49"/>
      <c r="H34" s="50"/>
      <c r="I34" s="86"/>
    </row>
    <row r="35" spans="3:9" s="46" customFormat="1" ht="12" customHeight="1" x14ac:dyDescent="0.3">
      <c r="C35" s="49"/>
      <c r="D35" s="49"/>
      <c r="E35" s="48"/>
      <c r="F35" s="48"/>
      <c r="G35" s="49"/>
      <c r="H35" s="50"/>
      <c r="I35" s="86"/>
    </row>
    <row r="36" spans="3:9" s="46" customFormat="1" ht="12" customHeight="1" x14ac:dyDescent="0.3">
      <c r="C36" s="49"/>
      <c r="D36" s="49"/>
      <c r="E36" s="48"/>
      <c r="F36" s="48"/>
      <c r="G36" s="49"/>
      <c r="H36" s="50"/>
      <c r="I36" s="86"/>
    </row>
    <row r="37" spans="3:9" s="46" customFormat="1" ht="12" customHeight="1" x14ac:dyDescent="0.3">
      <c r="C37" s="49"/>
      <c r="D37" s="49"/>
      <c r="E37" s="48"/>
      <c r="F37" s="48"/>
      <c r="G37" s="49"/>
      <c r="H37" s="50"/>
      <c r="I37" s="86"/>
    </row>
    <row r="38" spans="3:9" s="46" customFormat="1" ht="12" customHeight="1" x14ac:dyDescent="0.3">
      <c r="C38" s="49"/>
      <c r="D38" s="49"/>
      <c r="E38" s="48"/>
      <c r="F38" s="48"/>
      <c r="G38" s="49"/>
      <c r="H38" s="50"/>
      <c r="I38" s="86"/>
    </row>
    <row r="39" spans="3:9" s="46" customFormat="1" ht="12" customHeight="1" x14ac:dyDescent="0.3">
      <c r="C39" s="49"/>
      <c r="D39" s="49"/>
      <c r="E39" s="48"/>
      <c r="F39" s="48"/>
      <c r="G39" s="49"/>
      <c r="H39" s="50"/>
      <c r="I39" s="86"/>
    </row>
    <row r="40" spans="3:9" s="46" customFormat="1" ht="12" customHeight="1" x14ac:dyDescent="0.3">
      <c r="C40" s="49"/>
      <c r="D40" s="49"/>
      <c r="E40" s="48"/>
      <c r="F40" s="48"/>
      <c r="G40" s="49"/>
      <c r="H40" s="50"/>
      <c r="I40" s="86"/>
    </row>
    <row r="41" spans="3:9" s="46" customFormat="1" ht="12" customHeight="1" x14ac:dyDescent="0.3">
      <c r="C41" s="49"/>
      <c r="D41" s="49"/>
      <c r="E41" s="48"/>
      <c r="F41" s="48"/>
      <c r="G41" s="49"/>
      <c r="H41" s="50"/>
      <c r="I41" s="86"/>
    </row>
    <row r="42" spans="3:9" s="46" customFormat="1" ht="12" customHeight="1" x14ac:dyDescent="0.3">
      <c r="C42" s="49"/>
      <c r="D42" s="49"/>
      <c r="E42" s="48"/>
      <c r="F42" s="48"/>
      <c r="G42" s="49"/>
      <c r="H42" s="50"/>
      <c r="I42" s="86"/>
    </row>
    <row r="43" spans="3:9" s="46" customFormat="1" ht="12" customHeight="1" x14ac:dyDescent="0.3">
      <c r="C43" s="49"/>
      <c r="D43" s="52"/>
      <c r="E43" s="53"/>
      <c r="F43" s="48"/>
      <c r="G43" s="49"/>
      <c r="H43" s="50"/>
      <c r="I43" s="86"/>
    </row>
    <row r="44" spans="3:9" s="46" customFormat="1" ht="12" customHeight="1" x14ac:dyDescent="0.3">
      <c r="C44" s="49"/>
      <c r="D44" s="49"/>
      <c r="E44" s="48"/>
      <c r="F44" s="48"/>
      <c r="G44" s="49"/>
      <c r="H44" s="50"/>
      <c r="I44" s="86"/>
    </row>
    <row r="45" spans="3:9" s="46" customFormat="1" ht="12" customHeight="1" x14ac:dyDescent="0.3">
      <c r="C45" s="49"/>
      <c r="D45" s="49"/>
      <c r="E45" s="48"/>
      <c r="F45" s="48"/>
      <c r="G45" s="49"/>
      <c r="H45" s="50"/>
      <c r="I45" s="86"/>
    </row>
    <row r="46" spans="3:9" s="46" customFormat="1" ht="12" customHeight="1" x14ac:dyDescent="0.3">
      <c r="C46" s="49"/>
      <c r="D46" s="49"/>
      <c r="E46" s="48"/>
      <c r="F46" s="48"/>
      <c r="G46" s="49"/>
      <c r="H46" s="50"/>
      <c r="I46" s="86"/>
    </row>
    <row r="47" spans="3:9" s="46" customFormat="1" ht="12" customHeight="1" x14ac:dyDescent="0.3">
      <c r="C47" s="49"/>
      <c r="D47" s="49"/>
      <c r="E47" s="48"/>
      <c r="F47" s="48"/>
      <c r="G47" s="49"/>
      <c r="H47" s="50"/>
      <c r="I47" s="86"/>
    </row>
    <row r="48" spans="3:9" s="46" customFormat="1" ht="12" customHeight="1" x14ac:dyDescent="0.3">
      <c r="C48" s="49"/>
      <c r="D48" s="49"/>
      <c r="E48" s="48"/>
      <c r="F48" s="48"/>
      <c r="G48" s="49"/>
      <c r="H48" s="50"/>
      <c r="I48" s="86"/>
    </row>
    <row r="49" spans="3:9" s="46" customFormat="1" ht="12" customHeight="1" x14ac:dyDescent="0.3">
      <c r="C49" s="49"/>
      <c r="D49" s="49"/>
      <c r="E49" s="48"/>
      <c r="F49" s="48"/>
      <c r="G49" s="49"/>
      <c r="H49" s="50"/>
      <c r="I49" s="86"/>
    </row>
    <row r="50" spans="3:9" s="46" customFormat="1" ht="12" customHeight="1" x14ac:dyDescent="0.3">
      <c r="C50" s="49"/>
      <c r="D50" s="49"/>
      <c r="E50" s="48"/>
      <c r="F50" s="48"/>
      <c r="G50" s="49"/>
      <c r="H50" s="50"/>
      <c r="I50" s="86"/>
    </row>
    <row r="51" spans="3:9" s="46" customFormat="1" ht="12" customHeight="1" x14ac:dyDescent="0.3">
      <c r="C51" s="49"/>
      <c r="D51" s="49"/>
      <c r="E51" s="48"/>
      <c r="F51" s="48"/>
      <c r="G51" s="49"/>
      <c r="H51" s="50"/>
      <c r="I51" s="86"/>
    </row>
    <row r="52" spans="3:9" s="46" customFormat="1" ht="12" customHeight="1" x14ac:dyDescent="0.3">
      <c r="C52" s="49"/>
      <c r="D52" s="49"/>
      <c r="E52" s="48"/>
      <c r="F52" s="48"/>
      <c r="G52" s="49"/>
      <c r="H52" s="50"/>
      <c r="I52" s="86"/>
    </row>
    <row r="53" spans="3:9" s="46" customFormat="1" ht="12" customHeight="1" x14ac:dyDescent="0.3">
      <c r="C53" s="49"/>
      <c r="D53" s="49"/>
      <c r="E53" s="48"/>
      <c r="F53" s="48"/>
      <c r="G53" s="49"/>
      <c r="H53" s="50"/>
      <c r="I53" s="86"/>
    </row>
    <row r="54" spans="3:9" s="44" customFormat="1" ht="12" customHeight="1" x14ac:dyDescent="0.3">
      <c r="C54" s="51"/>
      <c r="D54" s="51"/>
      <c r="E54" s="54"/>
      <c r="F54" s="48"/>
      <c r="G54" s="51"/>
      <c r="H54" s="45"/>
      <c r="I54" s="86"/>
    </row>
    <row r="55" spans="3:9" s="44" customFormat="1" ht="12" customHeight="1" x14ac:dyDescent="0.3">
      <c r="C55" s="51"/>
      <c r="D55" s="51"/>
      <c r="E55" s="54"/>
      <c r="F55" s="48"/>
      <c r="G55" s="51"/>
      <c r="H55" s="45"/>
      <c r="I55" s="86"/>
    </row>
    <row r="56" spans="3:9" s="44" customFormat="1" ht="12" customHeight="1" x14ac:dyDescent="0.3">
      <c r="C56" s="51"/>
      <c r="D56" s="51"/>
      <c r="E56" s="54"/>
      <c r="F56" s="48"/>
      <c r="G56" s="51"/>
      <c r="H56" s="45"/>
      <c r="I56" s="86"/>
    </row>
    <row r="57" spans="3:9" s="44" customFormat="1" ht="12" customHeight="1" x14ac:dyDescent="0.3">
      <c r="C57" s="51"/>
      <c r="D57" s="51"/>
      <c r="E57" s="54"/>
      <c r="F57" s="48"/>
      <c r="G57" s="51"/>
      <c r="H57" s="45"/>
      <c r="I57" s="86"/>
    </row>
    <row r="58" spans="3:9" s="44" customFormat="1" ht="12" customHeight="1" x14ac:dyDescent="0.3">
      <c r="C58" s="51"/>
      <c r="D58" s="51"/>
      <c r="E58" s="54"/>
      <c r="F58" s="48"/>
      <c r="G58" s="51"/>
      <c r="H58" s="45"/>
      <c r="I58" s="86"/>
    </row>
    <row r="59" spans="3:9" s="44" customFormat="1" ht="12" customHeight="1" x14ac:dyDescent="0.3">
      <c r="C59" s="51"/>
      <c r="D59" s="51"/>
      <c r="E59" s="54"/>
      <c r="F59" s="48"/>
      <c r="G59" s="51"/>
      <c r="H59" s="45"/>
      <c r="I59" s="86"/>
    </row>
    <row r="60" spans="3:9" s="44" customFormat="1" ht="12" customHeight="1" x14ac:dyDescent="0.3">
      <c r="C60" s="51"/>
      <c r="D60" s="51"/>
      <c r="E60" s="54"/>
      <c r="F60" s="48"/>
      <c r="G60" s="51"/>
      <c r="H60" s="45"/>
      <c r="I60" s="86"/>
    </row>
    <row r="61" spans="3:9" s="44" customFormat="1" ht="12" customHeight="1" x14ac:dyDescent="0.3">
      <c r="C61" s="51"/>
      <c r="D61" s="51"/>
      <c r="E61" s="54"/>
      <c r="F61" s="48"/>
      <c r="G61" s="51"/>
      <c r="H61" s="45"/>
      <c r="I61" s="86"/>
    </row>
    <row r="62" spans="3:9" s="44" customFormat="1" ht="12" customHeight="1" x14ac:dyDescent="0.3">
      <c r="C62" s="51"/>
      <c r="D62" s="51"/>
      <c r="E62" s="54"/>
      <c r="F62" s="48"/>
      <c r="G62" s="51"/>
      <c r="H62" s="45"/>
      <c r="I62" s="86"/>
    </row>
    <row r="63" spans="3:9" s="44" customFormat="1" ht="12" customHeight="1" x14ac:dyDescent="0.3">
      <c r="C63" s="51"/>
      <c r="D63" s="49"/>
      <c r="E63" s="48"/>
      <c r="F63" s="48"/>
      <c r="G63" s="51"/>
      <c r="H63" s="45"/>
      <c r="I63" s="86"/>
    </row>
    <row r="64" spans="3:9" s="44" customFormat="1" ht="12" customHeight="1" x14ac:dyDescent="0.3">
      <c r="C64" s="51"/>
      <c r="D64" s="51"/>
      <c r="E64" s="54"/>
      <c r="F64" s="48"/>
      <c r="G64" s="51"/>
      <c r="H64" s="45"/>
      <c r="I64" s="86"/>
    </row>
    <row r="65" spans="3:9" s="44" customFormat="1" ht="12" customHeight="1" x14ac:dyDescent="0.3">
      <c r="C65" s="51"/>
      <c r="D65" s="51"/>
      <c r="E65" s="54"/>
      <c r="F65" s="48"/>
      <c r="G65" s="51"/>
      <c r="H65" s="45"/>
      <c r="I65" s="86"/>
    </row>
    <row r="66" spans="3:9" s="44" customFormat="1" ht="12" customHeight="1" x14ac:dyDescent="0.3">
      <c r="C66" s="51"/>
      <c r="D66" s="49"/>
      <c r="E66" s="48"/>
      <c r="F66" s="48"/>
      <c r="G66" s="51"/>
      <c r="H66" s="45"/>
      <c r="I66" s="86"/>
    </row>
    <row r="67" spans="3:9" s="44" customFormat="1" ht="12" customHeight="1" x14ac:dyDescent="0.3">
      <c r="C67" s="51"/>
      <c r="D67" s="51"/>
      <c r="E67" s="54"/>
      <c r="F67" s="48"/>
      <c r="G67" s="51"/>
      <c r="H67" s="45"/>
      <c r="I67" s="86"/>
    </row>
    <row r="68" spans="3:9" s="44" customFormat="1" ht="12" customHeight="1" x14ac:dyDescent="0.3">
      <c r="C68" s="51"/>
      <c r="D68" s="51"/>
      <c r="E68" s="54"/>
      <c r="F68" s="48"/>
      <c r="G68" s="51"/>
      <c r="H68" s="45"/>
      <c r="I68" s="86"/>
    </row>
    <row r="69" spans="3:9" s="44" customFormat="1" ht="12" customHeight="1" x14ac:dyDescent="0.3">
      <c r="C69" s="51"/>
      <c r="D69" s="51"/>
      <c r="E69" s="54"/>
      <c r="F69" s="48"/>
      <c r="G69" s="51"/>
      <c r="H69" s="45"/>
      <c r="I69" s="86"/>
    </row>
    <row r="70" spans="3:9" s="44" customFormat="1" ht="12" customHeight="1" x14ac:dyDescent="0.3">
      <c r="C70" s="49"/>
      <c r="D70" s="51"/>
      <c r="E70" s="54"/>
      <c r="F70" s="48"/>
      <c r="G70" s="51"/>
      <c r="H70" s="45"/>
      <c r="I70" s="86"/>
    </row>
    <row r="71" spans="3:9" s="44" customFormat="1" ht="12" customHeight="1" x14ac:dyDescent="0.3">
      <c r="C71" s="51"/>
      <c r="D71" s="51"/>
      <c r="E71" s="54"/>
      <c r="F71" s="48"/>
      <c r="G71" s="51"/>
      <c r="H71" s="45"/>
      <c r="I71" s="86"/>
    </row>
    <row r="72" spans="3:9" s="44" customFormat="1" ht="12" customHeight="1" x14ac:dyDescent="0.3">
      <c r="C72" s="51"/>
      <c r="D72" s="51"/>
      <c r="E72" s="54"/>
      <c r="F72" s="48"/>
      <c r="G72" s="51"/>
      <c r="H72" s="45"/>
      <c r="I72" s="86"/>
    </row>
    <row r="73" spans="3:9" s="44" customFormat="1" ht="12" customHeight="1" x14ac:dyDescent="0.3">
      <c r="C73" s="51"/>
      <c r="D73" s="51"/>
      <c r="E73" s="54"/>
      <c r="F73" s="48"/>
      <c r="G73" s="51"/>
      <c r="H73" s="45"/>
      <c r="I73" s="86"/>
    </row>
    <row r="74" spans="3:9" s="44" customFormat="1" ht="12" customHeight="1" x14ac:dyDescent="0.3">
      <c r="C74" s="51"/>
      <c r="D74" s="51"/>
      <c r="E74" s="54"/>
      <c r="F74" s="48"/>
      <c r="G74" s="51"/>
      <c r="H74" s="45"/>
      <c r="I74" s="86"/>
    </row>
    <row r="75" spans="3:9" s="44" customFormat="1" ht="12" customHeight="1" x14ac:dyDescent="0.3">
      <c r="C75" s="51"/>
      <c r="D75" s="51"/>
      <c r="E75" s="54"/>
      <c r="F75" s="48"/>
      <c r="G75" s="51"/>
      <c r="H75" s="45"/>
      <c r="I75" s="86"/>
    </row>
    <row r="76" spans="3:9" s="44" customFormat="1" ht="12" customHeight="1" x14ac:dyDescent="0.3">
      <c r="C76" s="51"/>
      <c r="D76" s="51"/>
      <c r="E76" s="54"/>
      <c r="F76" s="48"/>
      <c r="G76" s="51"/>
      <c r="H76" s="45"/>
      <c r="I76" s="86"/>
    </row>
    <row r="77" spans="3:9" s="44" customFormat="1" ht="12" customHeight="1" x14ac:dyDescent="0.3">
      <c r="C77" s="51"/>
      <c r="D77" s="51"/>
      <c r="E77" s="54"/>
      <c r="F77" s="48"/>
      <c r="G77" s="51"/>
      <c r="H77" s="45"/>
      <c r="I77" s="86"/>
    </row>
    <row r="78" spans="3:9" s="44" customFormat="1" ht="12" customHeight="1" x14ac:dyDescent="0.3">
      <c r="C78" s="51"/>
      <c r="D78" s="51"/>
      <c r="E78" s="54"/>
      <c r="F78" s="48"/>
      <c r="G78" s="51"/>
      <c r="H78" s="45"/>
      <c r="I78" s="86"/>
    </row>
    <row r="79" spans="3:9" s="44" customFormat="1" ht="12" customHeight="1" x14ac:dyDescent="0.3">
      <c r="C79" s="51"/>
      <c r="D79" s="51"/>
      <c r="E79" s="54"/>
      <c r="F79" s="48"/>
      <c r="G79" s="51"/>
      <c r="H79" s="45"/>
      <c r="I79" s="86"/>
    </row>
    <row r="80" spans="3:9" s="44" customFormat="1" ht="12" customHeight="1" x14ac:dyDescent="0.3">
      <c r="C80" s="51"/>
      <c r="D80" s="51"/>
      <c r="E80" s="54"/>
      <c r="F80" s="48"/>
      <c r="G80" s="51"/>
      <c r="H80" s="45"/>
      <c r="I80" s="86"/>
    </row>
    <row r="81" spans="3:9" s="44" customFormat="1" ht="12" customHeight="1" x14ac:dyDescent="0.3">
      <c r="C81" s="51"/>
      <c r="D81" s="51"/>
      <c r="E81" s="54"/>
      <c r="F81" s="48"/>
      <c r="G81" s="51"/>
      <c r="H81" s="45"/>
      <c r="I81" s="86"/>
    </row>
    <row r="82" spans="3:9" s="44" customFormat="1" ht="12" customHeight="1" x14ac:dyDescent="0.3">
      <c r="C82" s="51"/>
      <c r="D82" s="51"/>
      <c r="E82" s="54"/>
      <c r="F82" s="48"/>
      <c r="G82" s="51"/>
      <c r="H82" s="45"/>
      <c r="I82" s="86"/>
    </row>
    <row r="83" spans="3:9" s="44" customFormat="1" ht="12" customHeight="1" x14ac:dyDescent="0.3">
      <c r="C83" s="51"/>
      <c r="D83" s="51"/>
      <c r="E83" s="54"/>
      <c r="F83" s="48"/>
      <c r="G83" s="51"/>
      <c r="H83" s="45"/>
      <c r="I83" s="86"/>
    </row>
    <row r="84" spans="3:9" s="44" customFormat="1" ht="12" customHeight="1" x14ac:dyDescent="0.3">
      <c r="C84" s="51"/>
      <c r="D84" s="51"/>
      <c r="E84" s="54"/>
      <c r="F84" s="48"/>
      <c r="G84" s="51"/>
      <c r="H84" s="45"/>
      <c r="I84" s="86"/>
    </row>
    <row r="85" spans="3:9" s="44" customFormat="1" ht="12" customHeight="1" x14ac:dyDescent="0.3">
      <c r="C85" s="51"/>
      <c r="D85" s="51"/>
      <c r="E85" s="54"/>
      <c r="F85" s="48"/>
      <c r="G85" s="51"/>
      <c r="H85" s="45"/>
      <c r="I85" s="86"/>
    </row>
    <row r="86" spans="3:9" s="44" customFormat="1" ht="12" customHeight="1" x14ac:dyDescent="0.3">
      <c r="C86" s="51"/>
      <c r="D86" s="51"/>
      <c r="E86" s="54"/>
      <c r="F86" s="48"/>
      <c r="G86" s="51"/>
      <c r="H86" s="45"/>
      <c r="I86" s="86"/>
    </row>
    <row r="87" spans="3:9" s="44" customFormat="1" ht="12" customHeight="1" x14ac:dyDescent="0.3">
      <c r="C87" s="51"/>
      <c r="D87" s="51"/>
      <c r="E87" s="54"/>
      <c r="F87" s="48"/>
      <c r="G87" s="51"/>
      <c r="H87" s="45"/>
      <c r="I87" s="86"/>
    </row>
    <row r="88" spans="3:9" s="44" customFormat="1" ht="12" customHeight="1" x14ac:dyDescent="0.3">
      <c r="C88" s="51"/>
      <c r="D88" s="51"/>
      <c r="E88" s="54"/>
      <c r="F88" s="48"/>
      <c r="G88" s="51"/>
      <c r="H88" s="45"/>
      <c r="I88" s="86"/>
    </row>
    <row r="89" spans="3:9" s="44" customFormat="1" ht="12" customHeight="1" x14ac:dyDescent="0.3">
      <c r="C89" s="51"/>
      <c r="D89" s="51"/>
      <c r="E89" s="54"/>
      <c r="F89" s="48"/>
      <c r="G89" s="51"/>
      <c r="H89" s="45"/>
      <c r="I89" s="86"/>
    </row>
    <row r="90" spans="3:9" s="44" customFormat="1" ht="12" customHeight="1" x14ac:dyDescent="0.3">
      <c r="C90" s="51"/>
      <c r="D90" s="51"/>
      <c r="E90" s="54"/>
      <c r="F90" s="48"/>
      <c r="G90" s="51"/>
      <c r="H90" s="45"/>
      <c r="I90" s="86"/>
    </row>
    <row r="91" spans="3:9" s="44" customFormat="1" ht="12" customHeight="1" x14ac:dyDescent="0.3">
      <c r="C91" s="51"/>
      <c r="D91" s="51"/>
      <c r="E91" s="54"/>
      <c r="F91" s="48"/>
      <c r="G91" s="51"/>
      <c r="H91" s="45"/>
      <c r="I91" s="86"/>
    </row>
    <row r="92" spans="3:9" s="44" customFormat="1" ht="12" customHeight="1" x14ac:dyDescent="0.3">
      <c r="C92" s="51"/>
      <c r="D92" s="51"/>
      <c r="E92" s="54"/>
      <c r="F92" s="48"/>
      <c r="G92" s="51"/>
      <c r="H92" s="45"/>
      <c r="I92" s="86"/>
    </row>
    <row r="93" spans="3:9" s="44" customFormat="1" ht="12" customHeight="1" x14ac:dyDescent="0.3">
      <c r="C93" s="51"/>
      <c r="D93" s="51"/>
      <c r="E93" s="54"/>
      <c r="F93" s="48"/>
      <c r="G93" s="51"/>
      <c r="H93" s="45"/>
      <c r="I93" s="86"/>
    </row>
  </sheetData>
  <mergeCells count="1">
    <mergeCell ref="C1:H1"/>
  </mergeCells>
  <dataValidations count="6">
    <dataValidation type="list" allowBlank="1" showInputMessage="1" showErrorMessage="1" sqref="IL62:IL76 SH62:SH76 ACD62:ACD76 ALZ62:ALZ76 AVV62:AVV76 BFR62:BFR76 BPN62:BPN76 BZJ62:BZJ76 CJF62:CJF76 CTB62:CTB76 DCX62:DCX76 DMT62:DMT76 DWP62:DWP76 EGL62:EGL76 EQH62:EQH76 FAD62:FAD76 FJZ62:FJZ76 FTV62:FTV76 GDR62:GDR76 GNN62:GNN76 GXJ62:GXJ76 HHF62:HHF76 HRB62:HRB76 IAX62:IAX76 IKT62:IKT76 IUP62:IUP76 JEL62:JEL76 JOH62:JOH76 JYD62:JYD76 KHZ62:KHZ76 KRV62:KRV76 LBR62:LBR76 LLN62:LLN76 LVJ62:LVJ76 MFF62:MFF76 MPB62:MPB76 MYX62:MYX76 NIT62:NIT76 NSP62:NSP76 OCL62:OCL76 OMH62:OMH76 OWD62:OWD76 PFZ62:PFZ76 PPV62:PPV76 PZR62:PZR76 QJN62:QJN76 QTJ62:QTJ76 RDF62:RDF76 RNB62:RNB76 RWX62:RWX76 SGT62:SGT76 SQP62:SQP76 TAL62:TAL76 TKH62:TKH76 TUD62:TUD76 UDZ62:UDZ76 UNV62:UNV76 UXR62:UXR76 VHN62:VHN76 VRJ62:VRJ76 WBF62:WBF76 WLB62:WLB76 WUX62:WUX76 WUX78 IL78 SH78 ACD78 ALZ78 AVV78 BFR78 BPN78 BZJ78 CJF78 CTB78 DCX78 DMT78 DWP78 EGL78 EQH78 FAD78 FJZ78 FTV78 GDR78 GNN78 GXJ78 HHF78 HRB78 IAX78 IKT78 IUP78 JEL78 JOH78 JYD78 KHZ78 KRV78 LBR78 LLN78 LVJ78 MFF78 MPB78 MYX78 NIT78 NSP78 OCL78 OMH78 OWD78 PFZ78 PPV78 PZR78 QJN78 QTJ78 RDF78 RNB78 RWX78 SGT78 SQP78 TAL78 TKH78 TUD78 UDZ78 UNV78 UXR78 VHN78 VRJ78 WBF78 WLB78 WUX80:WUX81 IL80:IL81 SH80:SH81 ACD80:ACD81 ALZ80:ALZ81 AVV80:AVV81 BFR80:BFR81 BPN80:BPN81 BZJ80:BZJ81 CJF80:CJF81 CTB80:CTB81 DCX80:DCX81 DMT80:DMT81 DWP80:DWP81 EGL80:EGL81 EQH80:EQH81 FAD80:FAD81 FJZ80:FJZ81 FTV80:FTV81 GDR80:GDR81 GNN80:GNN81 GXJ80:GXJ81 HHF80:HHF81 HRB80:HRB81 IAX80:IAX81 IKT80:IKT81 IUP80:IUP81 JEL80:JEL81 JOH80:JOH81 JYD80:JYD81 KHZ80:KHZ81 KRV80:KRV81 LBR80:LBR81 LLN80:LLN81 LVJ80:LVJ81 MFF80:MFF81 MPB80:MPB81 MYX80:MYX81 NIT80:NIT81 NSP80:NSP81 OCL80:OCL81 OMH80:OMH81 OWD80:OWD81 PFZ80:PFZ81 PPV80:PPV81 PZR80:PZR81 QJN80:QJN81 QTJ80:QTJ81 RDF80:RDF81 RNB80:RNB81 RWX80:RWX81 SGT80:SGT81 SQP80:SQP81 TAL80:TAL81 TKH80:TKH81 TUD80:TUD81 UDZ80:UDZ81 UNV80:UNV81 UXR80:UXR81 VHN80:VHN81 VRJ80:VRJ81 WBF80:WBF81 WLB80:WLB81 WUX83 IL83 SH83 ACD83 ALZ83 AVV83 BFR83 BPN83 BZJ83 CJF83 CTB83 DCX83 DMT83 DWP83 EGL83 EQH83 FAD83 FJZ83 FTV83 GDR83 GNN83 GXJ83 HHF83 HRB83 IAX83 IKT83 IUP83 JEL83 JOH83 JYD83 KHZ83 KRV83 LBR83 LLN83 LVJ83 MFF83 MPB83 MYX83 NIT83 NSP83 OCL83 OMH83 OWD83 PFZ83 PPV83 PZR83 QJN83 QTJ83 RDF83 RNB83 RWX83 SGT83 SQP83 TAL83 TKH83 TUD83 UDZ83 UNV83 UXR83 VHN83 VRJ83 WBF83 WLB83 WUX85:WUX87 IL85:IL87 SH85:SH87 ACD85:ACD87 ALZ85:ALZ87 AVV85:AVV87 BFR85:BFR87 BPN85:BPN87 BZJ85:BZJ87 CJF85:CJF87 CTB85:CTB87 DCX85:DCX87 DMT85:DMT87 DWP85:DWP87 EGL85:EGL87 EQH85:EQH87 FAD85:FAD87 FJZ85:FJZ87 FTV85:FTV87 GDR85:GDR87 GNN85:GNN87 GXJ85:GXJ87 HHF85:HHF87 HRB85:HRB87 IAX85:IAX87 IKT85:IKT87 IUP85:IUP87 JEL85:JEL87 JOH85:JOH87 JYD85:JYD87 KHZ85:KHZ87 KRV85:KRV87 LBR85:LBR87 LLN85:LLN87 LVJ85:LVJ87 MFF85:MFF87 MPB85:MPB87 MYX85:MYX87 NIT85:NIT87 NSP85:NSP87 OCL85:OCL87 OMH85:OMH87 OWD85:OWD87 PFZ85:PFZ87 PPV85:PPV87 PZR85:PZR87 QJN85:QJN87 QTJ85:QTJ87 RDF85:RDF87 RNB85:RNB87 RWX85:RWX87 SGT85:SGT87 SQP85:SQP87 TAL85:TAL87 TKH85:TKH87 TUD85:TUD87 UDZ85:UDZ87 UNV85:UNV87 UXR85:UXR87 VHN85:VHN87 VRJ85:VRJ87 WBF85:WBF87 WLB85:WLB87 WUX90 IL90 SH90 ACD90 ALZ90 AVV90 BFR90 BPN90 BZJ90 CJF90 CTB90 DCX90 DMT90 DWP90 EGL90 EQH90 FAD90 FJZ90 FTV90 GDR90 GNN90 GXJ90 HHF90 HRB90 IAX90 IKT90 IUP90 JEL90 JOH90 JYD90 KHZ90 KRV90 LBR90 LLN90 LVJ90 MFF90 MPB90 MYX90 NIT90 NSP90 OCL90 OMH90 OWD90 PFZ90 PPV90 PZR90 QJN90 QTJ90 RDF90 RNB90 RWX90 SGT90 SQP90 TAL90 TKH90 TUD90 UDZ90 UNV90 UXR90 VHN90 VRJ90 WBF90 WLB90 WUX93 IL93 SH93 ACD93 ALZ93 AVV93 BFR93 BPN93 BZJ93 CJF93 CTB93 DCX93 DMT93 DWP93 EGL93 EQH93 FAD93 FJZ93 FTV93 GDR93 GNN93 GXJ93 HHF93 HRB93 IAX93 IKT93 IUP93 JEL93 JOH93 JYD93 KHZ93 KRV93 LBR93 LLN93 LVJ93 MFF93 MPB93 MYX93 NIT93 NSP93 OCL93 OMH93 OWD93 PFZ93 PPV93 PZR93 QJN93 QTJ93 RDF93 RNB93 RWX93 SGT93 SQP93 TAL93 TKH93 TUD93 UDZ93 UNV93 UXR93 VHN93 VRJ93 WBF93 WLB93 WUX4:WUX60 IL4:IL60 SH4:SH60 ACD4:ACD60 ALZ4:ALZ60 AVV4:AVV60 BFR4:BFR60 BPN4:BPN60 BZJ4:BZJ60 CJF4:CJF60 CTB4:CTB60 DCX4:DCX60 DMT4:DMT60 DWP4:DWP60 EGL4:EGL60 EQH4:EQH60 FAD4:FAD60 FJZ4:FJZ60 FTV4:FTV60 GDR4:GDR60 GNN4:GNN60 GXJ4:GXJ60 HHF4:HHF60 HRB4:HRB60 IAX4:IAX60 IKT4:IKT60 IUP4:IUP60 JEL4:JEL60 JOH4:JOH60 JYD4:JYD60 KHZ4:KHZ60 KRV4:KRV60 LBR4:LBR60 LLN4:LLN60 LVJ4:LVJ60 MFF4:MFF60 MPB4:MPB60 MYX4:MYX60 NIT4:NIT60 NSP4:NSP60 OCL4:OCL60 OMH4:OMH60 OWD4:OWD60 PFZ4:PFZ60 PPV4:PPV60 PZR4:PZR60 QJN4:QJN60 QTJ4:QTJ60 RDF4:RDF60 RNB4:RNB60 RWX4:RWX60 SGT4:SGT60 SQP4:SQP60 TAL4:TAL60 TKH4:TKH60 TUD4:TUD60 UDZ4:UDZ60 UNV4:UNV60 UXR4:UXR60 VHN4:VHN60 VRJ4:VRJ60 WBF4:WBF60 WLB4:WLB60" xr:uid="{00000000-0002-0000-0900-000000000000}">
      <formula1>"BACTEC 960, BACTEC 320, KHV quang học, KHV huỳnh quang, GT Blot 20, GT Blot 48, Twincubator, GeneXpert I, GeneXpert IV"</formula1>
    </dataValidation>
    <dataValidation type="list" allowBlank="1" showInputMessage="1" showErrorMessage="1" prompt=" - " sqref="IL61 SH61 ACD61 ALZ61 AVV61 BFR61 BPN61 BZJ61 CJF61 CTB61 DCX61 DMT61 DWP61 EGL61 EQH61 FAD61 FJZ61 FTV61 GDR61 GNN61 GXJ61 HHF61 HRB61 IAX61 IKT61 IUP61 JEL61 JOH61 JYD61 KHZ61 KRV61 LBR61 LLN61 LVJ61 MFF61 MPB61 MYX61 NIT61 NSP61 OCL61 OMH61 OWD61 PFZ61 PPV61 PZR61 QJN61 QTJ61 RDF61 RNB61 RWX61 SGT61 SQP61 TAL61 TKH61 TUD61 UDZ61 UNV61 UXR61 VHN61 VRJ61 WBF61 WLB61 WUX61" xr:uid="{00000000-0002-0000-0900-000001000000}">
      <formula1>"BACTEC 960,BACTEC 320,KHV quang học,KHV huỳnh quang,GT Blot 20,GT Blot 48,Twincubator,GeneXpert I,GeneXpert IV"</formula1>
    </dataValidation>
    <dataValidation type="list" allowBlank="1" showInputMessage="1" showErrorMessage="1" sqref="G2 G4:G1048576" xr:uid="{F0D66A77-0D1A-457F-80FA-FEA8493E6258}">
      <formula1>"Include, Exclude"</formula1>
    </dataValidation>
    <dataValidation operator="greaterThanOrEqual" allowBlank="1" showInputMessage="1" showErrorMessage="1" error="Enter a numerical value" promptTitle="Enter a numerical value" sqref="E2:F3" xr:uid="{04C295AB-C717-4689-A960-CFE815A84D77}"/>
    <dataValidation type="whole" operator="greaterThanOrEqual" allowBlank="1" showInputMessage="1" showErrorMessage="1" error="Enter a numerical value" promptTitle="Enter a numerical value" sqref="E4:E1048576" xr:uid="{7E8079C7-2CFC-4204-AD93-3B3FA9EB4123}">
      <formula1>1</formula1>
    </dataValidation>
    <dataValidation type="list" operator="greaterThanOrEqual" allowBlank="1" showInputMessage="1" showErrorMessage="1" error="Enter a numerical value" promptTitle="Enter a numerical value" sqref="F4:F1048576" xr:uid="{66AC6400-0E5B-4D51-B21A-7DFE73794F69}">
      <formula1>"1,2,3,4"</formula1>
    </dataValidation>
  </dataValidations>
  <pageMargins left="0.7" right="0.7" top="0.75" bottom="0.75" header="0.3" footer="0.3"/>
  <pageSetup paperSize="9" orientation="portrait" r:id="rId1"/>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12" id="{00000000-000E-0000-0900-00000A000000}">
            <xm:f>AND(C8&lt;&gt;"",COUNTIF(Devices!$C:$C,C8)=0)</xm:f>
            <x14:dxf>
              <fill>
                <patternFill>
                  <bgColor theme="5" tint="0.59996337778862885"/>
                </patternFill>
              </fill>
            </x14:dxf>
          </x14:cfRule>
          <xm:sqref>C8:C1048576</xm:sqref>
        </x14:conditionalFormatting>
        <x14:conditionalFormatting xmlns:xm="http://schemas.microsoft.com/office/excel/2006/main">
          <x14:cfRule type="expression" priority="7" id="{7E09AADD-B937-4BC6-9870-1BBB4B7D2396}">
            <xm:f>AND(D8&lt;&gt;"",COUNTIF(Labs!$C:$C,D8)=0)</xm:f>
            <x14:dxf>
              <fill>
                <patternFill>
                  <bgColor theme="5" tint="0.59996337778862885"/>
                </patternFill>
              </fill>
            </x14:dxf>
          </x14:cfRule>
          <xm:sqref>D8:D1048576</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tabColor rgb="FF9BC2E6"/>
  </sheetPr>
  <dimension ref="C1:J14"/>
  <sheetViews>
    <sheetView showGridLines="0" zoomScale="110" zoomScaleNormal="110" workbookViewId="0">
      <pane ySplit="3" topLeftCell="A4" activePane="bottomLeft" state="frozen"/>
      <selection activeCell="U36" sqref="U36"/>
      <selection pane="bottomLeft" activeCell="A5" sqref="A5"/>
    </sheetView>
  </sheetViews>
  <sheetFormatPr defaultColWidth="8.7265625" defaultRowHeight="13" x14ac:dyDescent="0.3"/>
  <cols>
    <col min="1" max="2" width="2.453125" style="22" customWidth="1"/>
    <col min="3" max="3" width="22" style="55" customWidth="1"/>
    <col min="4" max="4" width="29.81640625" style="55" customWidth="1"/>
    <col min="5" max="5" width="26.1796875" style="55" customWidth="1"/>
    <col min="6" max="6" width="21.54296875" style="57" customWidth="1"/>
    <col min="7" max="7" width="8.7265625" style="55" customWidth="1"/>
    <col min="8" max="8" width="45.81640625" style="45" customWidth="1"/>
    <col min="9" max="9" width="28.26953125" style="67" bestFit="1" customWidth="1"/>
    <col min="10" max="10" width="8.7265625" style="22" customWidth="1"/>
    <col min="11" max="16384" width="8.7265625" style="22"/>
  </cols>
  <sheetData>
    <row r="1" spans="3:10" s="60" customFormat="1" ht="43" customHeight="1" x14ac:dyDescent="0.3">
      <c r="C1" s="219" t="s">
        <v>128</v>
      </c>
      <c r="D1" s="219"/>
      <c r="E1" s="219"/>
      <c r="F1" s="219"/>
      <c r="G1" s="219"/>
      <c r="H1" s="219"/>
      <c r="I1" s="219"/>
      <c r="J1" s="42"/>
    </row>
    <row r="2" spans="3:10" s="124" customFormat="1" ht="78" x14ac:dyDescent="0.35">
      <c r="C2" s="125" t="s">
        <v>129</v>
      </c>
      <c r="D2" s="125" t="s">
        <v>130</v>
      </c>
      <c r="E2" s="125" t="s">
        <v>131</v>
      </c>
      <c r="F2" s="125" t="s">
        <v>132</v>
      </c>
      <c r="G2" s="125"/>
      <c r="H2" s="155"/>
      <c r="I2" s="156"/>
    </row>
    <row r="3" spans="3:10" s="35" customFormat="1" x14ac:dyDescent="0.3">
      <c r="C3" s="110" t="s">
        <v>100</v>
      </c>
      <c r="D3" s="110" t="s">
        <v>91</v>
      </c>
      <c r="E3" s="110" t="s">
        <v>133</v>
      </c>
      <c r="F3" s="110" t="s">
        <v>134</v>
      </c>
      <c r="G3" s="110" t="s">
        <v>77</v>
      </c>
      <c r="H3" s="111" t="s">
        <v>78</v>
      </c>
      <c r="I3" s="66" t="s">
        <v>135</v>
      </c>
    </row>
    <row r="4" spans="3:10" x14ac:dyDescent="0.3">
      <c r="C4" s="49" t="s">
        <v>226</v>
      </c>
      <c r="D4" s="49" t="s">
        <v>224</v>
      </c>
      <c r="E4" s="191">
        <v>12</v>
      </c>
      <c r="F4" s="57">
        <v>10.54</v>
      </c>
      <c r="G4" s="55" t="s">
        <v>84</v>
      </c>
      <c r="I4" s="67" t="str">
        <f>C4&amp;D4</f>
        <v>GX IITB</v>
      </c>
    </row>
    <row r="5" spans="3:10" x14ac:dyDescent="0.3">
      <c r="C5" s="49" t="s">
        <v>227</v>
      </c>
      <c r="D5" s="49" t="s">
        <v>224</v>
      </c>
      <c r="E5" s="191">
        <v>12</v>
      </c>
      <c r="F5" s="57">
        <v>10.54</v>
      </c>
      <c r="G5" s="55" t="s">
        <v>84</v>
      </c>
      <c r="I5" s="67" t="str">
        <f>C5&amp;D5</f>
        <v>GX IVTB</v>
      </c>
    </row>
    <row r="6" spans="3:10" x14ac:dyDescent="0.3">
      <c r="E6" s="157"/>
      <c r="F6" s="158"/>
      <c r="I6" s="67" t="str">
        <f t="shared" ref="I6:I14" si="0">C6&amp;D6</f>
        <v/>
      </c>
    </row>
    <row r="7" spans="3:10" x14ac:dyDescent="0.3">
      <c r="E7" s="157"/>
      <c r="F7" s="158"/>
      <c r="I7" s="67" t="str">
        <f t="shared" si="0"/>
        <v/>
      </c>
    </row>
    <row r="8" spans="3:10" x14ac:dyDescent="0.3">
      <c r="E8" s="157"/>
      <c r="F8" s="158"/>
      <c r="I8" s="67" t="str">
        <f t="shared" si="0"/>
        <v/>
      </c>
    </row>
    <row r="9" spans="3:10" x14ac:dyDescent="0.3">
      <c r="E9" s="157"/>
      <c r="F9" s="158"/>
      <c r="I9" s="67" t="str">
        <f t="shared" si="0"/>
        <v/>
      </c>
    </row>
    <row r="10" spans="3:10" x14ac:dyDescent="0.3">
      <c r="E10" s="157"/>
      <c r="F10" s="158"/>
      <c r="I10" s="67" t="str">
        <f t="shared" si="0"/>
        <v/>
      </c>
    </row>
    <row r="11" spans="3:10" x14ac:dyDescent="0.3">
      <c r="E11" s="157"/>
      <c r="F11" s="158"/>
      <c r="I11" s="67" t="str">
        <f t="shared" si="0"/>
        <v/>
      </c>
    </row>
    <row r="12" spans="3:10" x14ac:dyDescent="0.3">
      <c r="E12" s="157"/>
      <c r="F12" s="158"/>
      <c r="I12" s="67" t="str">
        <f t="shared" si="0"/>
        <v/>
      </c>
    </row>
    <row r="13" spans="3:10" x14ac:dyDescent="0.3">
      <c r="E13" s="157"/>
      <c r="F13" s="158"/>
      <c r="I13" s="67" t="str">
        <f t="shared" si="0"/>
        <v/>
      </c>
    </row>
    <row r="14" spans="3:10" x14ac:dyDescent="0.3">
      <c r="E14" s="157"/>
      <c r="F14" s="158"/>
      <c r="I14" s="67" t="str">
        <f t="shared" si="0"/>
        <v/>
      </c>
    </row>
  </sheetData>
  <mergeCells count="1">
    <mergeCell ref="C1:I1"/>
  </mergeCells>
  <dataValidations count="1">
    <dataValidation type="list" allowBlank="1" showInputMessage="1" showErrorMessage="1" sqref="G4:G1048576" xr:uid="{C721B871-26AB-460F-9F3D-13BBEFF997FF}">
      <formula1>"Include, Exclude"</formula1>
    </dataValidation>
  </dataValidations>
  <pageMargins left="0.7" right="0.7" top="0.75" bottom="0.75" header="0.3" footer="0.3"/>
  <pageSetup orientation="portrait" r:id="rId1"/>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5" id="{00000000-000E-0000-0A00-000005000000}">
            <xm:f>AND(C6&lt;&gt;"",COUNTIF(Devices!$C:$C,C6)=0)</xm:f>
            <x14:dxf>
              <fill>
                <patternFill>
                  <bgColor theme="5" tint="0.59996337778862885"/>
                </patternFill>
              </fill>
            </x14:dxf>
          </x14:cfRule>
          <xm:sqref>C6:C1048576</xm:sqref>
        </x14:conditionalFormatting>
        <x14:conditionalFormatting xmlns:xm="http://schemas.microsoft.com/office/excel/2006/main">
          <x14:cfRule type="expression" priority="4" id="{46407845-FEC8-471B-AFF6-C2341A0E6539}">
            <xm:f>AND(D6&lt;&gt;"",COUNTIF(Tests!$C:$C,D6)=0)</xm:f>
            <x14:dxf>
              <fill>
                <patternFill>
                  <bgColor theme="5" tint="0.59996337778862885"/>
                </patternFill>
              </fill>
            </x14:dxf>
          </x14:cfRule>
          <xm:sqref>D6:D1048576</xm:sqref>
        </x14:conditionalFormatting>
      </x14:conditionalFormatting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2">
    <tabColor rgb="FF9BC2E6"/>
    <pageSetUpPr fitToPage="1"/>
  </sheetPr>
  <dimension ref="A1:L83"/>
  <sheetViews>
    <sheetView showGridLines="0" zoomScale="110" zoomScaleNormal="110" workbookViewId="0">
      <pane ySplit="3" topLeftCell="A4" activePane="bottomLeft" state="frozen"/>
      <selection activeCell="U36" sqref="U36"/>
      <selection pane="bottomLeft" activeCell="I14" sqref="I14"/>
    </sheetView>
  </sheetViews>
  <sheetFormatPr defaultColWidth="8.7265625" defaultRowHeight="13" x14ac:dyDescent="0.3"/>
  <cols>
    <col min="1" max="2" width="3.1796875" style="44" customWidth="1"/>
    <col min="3" max="3" width="42.7265625" style="51" customWidth="1"/>
    <col min="4" max="4" width="20.26953125" style="74" customWidth="1"/>
    <col min="5" max="5" width="35.7265625" style="51" bestFit="1" customWidth="1"/>
    <col min="6" max="6" width="20.7265625" style="75" customWidth="1"/>
    <col min="7" max="7" width="13.7265625" style="51" bestFit="1" customWidth="1"/>
    <col min="8" max="8" width="18.453125" style="51" customWidth="1"/>
    <col min="9" max="9" width="23.26953125" style="92" bestFit="1" customWidth="1"/>
    <col min="10" max="10" width="12.54296875" style="92" customWidth="1"/>
    <col min="11" max="11" width="8.81640625" style="51" customWidth="1"/>
    <col min="12" max="12" width="43.7265625" style="45" bestFit="1" customWidth="1"/>
    <col min="13" max="16384" width="8.7265625" style="44"/>
  </cols>
  <sheetData>
    <row r="1" spans="1:12" ht="31.9" customHeight="1" x14ac:dyDescent="0.3">
      <c r="C1" s="219" t="s">
        <v>203</v>
      </c>
      <c r="D1" s="219"/>
      <c r="E1" s="219"/>
      <c r="F1" s="219"/>
      <c r="G1" s="219"/>
      <c r="H1" s="219"/>
      <c r="I1" s="219"/>
      <c r="J1" s="219"/>
      <c r="K1" s="219"/>
      <c r="L1" s="42"/>
    </row>
    <row r="2" spans="1:12" s="124" customFormat="1" ht="91" x14ac:dyDescent="0.35">
      <c r="A2" s="159"/>
      <c r="B2" s="159"/>
      <c r="C2" s="125" t="s">
        <v>138</v>
      </c>
      <c r="D2" s="160" t="s">
        <v>139</v>
      </c>
      <c r="E2" s="125" t="s">
        <v>140</v>
      </c>
      <c r="F2" s="126" t="s">
        <v>141</v>
      </c>
      <c r="G2" s="78"/>
      <c r="H2" s="78"/>
      <c r="I2" s="126" t="s">
        <v>142</v>
      </c>
      <c r="J2" s="126" t="s">
        <v>143</v>
      </c>
      <c r="K2" s="78"/>
      <c r="L2" s="73"/>
    </row>
    <row r="3" spans="1:12" s="35" customFormat="1" x14ac:dyDescent="0.3">
      <c r="C3" s="110" t="s">
        <v>144</v>
      </c>
      <c r="D3" s="130" t="s">
        <v>145</v>
      </c>
      <c r="E3" s="110" t="s">
        <v>146</v>
      </c>
      <c r="F3" s="131" t="s">
        <v>147</v>
      </c>
      <c r="G3" s="132" t="s">
        <v>91</v>
      </c>
      <c r="H3" s="132" t="s">
        <v>148</v>
      </c>
      <c r="I3" s="132" t="s">
        <v>149</v>
      </c>
      <c r="J3" s="132" t="s">
        <v>150</v>
      </c>
      <c r="K3" s="132" t="s">
        <v>77</v>
      </c>
      <c r="L3" s="111" t="s">
        <v>78</v>
      </c>
    </row>
    <row r="4" spans="1:12" x14ac:dyDescent="0.3">
      <c r="C4" s="51" t="s">
        <v>215</v>
      </c>
      <c r="D4" s="74" t="s">
        <v>151</v>
      </c>
      <c r="E4" s="51" t="s">
        <v>215</v>
      </c>
      <c r="F4" s="75" t="s">
        <v>152</v>
      </c>
      <c r="G4" s="51" t="s">
        <v>224</v>
      </c>
      <c r="H4" s="51" t="s">
        <v>228</v>
      </c>
      <c r="I4" s="92">
        <v>23</v>
      </c>
      <c r="J4" s="92" t="s">
        <v>153</v>
      </c>
      <c r="K4" s="51" t="s">
        <v>84</v>
      </c>
    </row>
    <row r="5" spans="1:12" x14ac:dyDescent="0.3">
      <c r="C5" s="51" t="s">
        <v>216</v>
      </c>
      <c r="D5" s="74" t="s">
        <v>151</v>
      </c>
      <c r="E5" s="51" t="s">
        <v>216</v>
      </c>
      <c r="F5" s="75" t="s">
        <v>152</v>
      </c>
      <c r="G5" s="51" t="s">
        <v>224</v>
      </c>
      <c r="H5" s="51" t="s">
        <v>228</v>
      </c>
      <c r="I5" s="92">
        <v>21</v>
      </c>
      <c r="J5" s="92" t="s">
        <v>153</v>
      </c>
      <c r="K5" s="51" t="s">
        <v>84</v>
      </c>
    </row>
    <row r="6" spans="1:12" x14ac:dyDescent="0.3">
      <c r="C6" s="51" t="s">
        <v>217</v>
      </c>
      <c r="D6" s="74" t="s">
        <v>151</v>
      </c>
      <c r="E6" s="51" t="s">
        <v>217</v>
      </c>
      <c r="F6" s="75" t="s">
        <v>152</v>
      </c>
      <c r="G6" s="51" t="s">
        <v>224</v>
      </c>
      <c r="H6" s="51" t="s">
        <v>228</v>
      </c>
      <c r="I6" s="92">
        <v>2</v>
      </c>
      <c r="J6" s="92" t="s">
        <v>153</v>
      </c>
      <c r="K6" s="51" t="s">
        <v>84</v>
      </c>
    </row>
    <row r="7" spans="1:12" x14ac:dyDescent="0.3">
      <c r="C7" s="54"/>
      <c r="D7" s="105"/>
      <c r="E7" s="54"/>
      <c r="F7" s="54"/>
      <c r="G7" s="54"/>
      <c r="H7" s="54"/>
      <c r="I7" s="106"/>
      <c r="J7" s="106"/>
      <c r="K7" s="54"/>
    </row>
    <row r="8" spans="1:12" x14ac:dyDescent="0.3">
      <c r="C8" s="48"/>
      <c r="D8" s="105"/>
      <c r="E8" s="48"/>
      <c r="F8" s="48"/>
      <c r="G8" s="54"/>
      <c r="H8" s="54"/>
      <c r="I8" s="106"/>
      <c r="J8" s="106"/>
      <c r="K8" s="54"/>
    </row>
    <row r="9" spans="1:12" x14ac:dyDescent="0.3">
      <c r="C9" s="52"/>
      <c r="D9" s="105"/>
      <c r="E9" s="54"/>
      <c r="F9" s="54"/>
      <c r="G9" s="54"/>
      <c r="H9" s="54"/>
      <c r="I9" s="106"/>
      <c r="J9" s="106"/>
      <c r="K9" s="54"/>
    </row>
    <row r="10" spans="1:12" x14ac:dyDescent="0.3">
      <c r="C10" s="48"/>
      <c r="D10" s="105"/>
      <c r="E10" s="48"/>
      <c r="F10" s="48"/>
      <c r="G10" s="54"/>
      <c r="H10" s="54"/>
      <c r="I10" s="106"/>
      <c r="J10" s="106"/>
      <c r="K10" s="54"/>
    </row>
    <row r="11" spans="1:12" x14ac:dyDescent="0.3">
      <c r="C11" s="54"/>
      <c r="D11" s="105"/>
      <c r="E11" s="54"/>
      <c r="F11" s="54"/>
      <c r="G11" s="54"/>
      <c r="H11" s="54"/>
      <c r="I11" s="106"/>
      <c r="J11" s="106"/>
      <c r="K11" s="54"/>
    </row>
    <row r="12" spans="1:12" x14ac:dyDescent="0.3">
      <c r="C12" s="54"/>
      <c r="D12" s="105"/>
      <c r="E12" s="54"/>
      <c r="F12" s="54"/>
      <c r="G12" s="54"/>
      <c r="H12" s="54"/>
      <c r="I12" s="106"/>
      <c r="J12" s="106"/>
      <c r="K12" s="54"/>
    </row>
    <row r="13" spans="1:12" x14ac:dyDescent="0.3">
      <c r="C13" s="54"/>
      <c r="D13" s="105"/>
      <c r="E13" s="54"/>
      <c r="F13" s="54"/>
      <c r="G13" s="54"/>
      <c r="H13" s="54"/>
      <c r="I13" s="106"/>
      <c r="J13" s="106"/>
      <c r="K13" s="54"/>
    </row>
    <row r="14" spans="1:12" x14ac:dyDescent="0.3">
      <c r="C14" s="52"/>
      <c r="D14" s="105"/>
      <c r="E14" s="54"/>
      <c r="F14" s="54"/>
      <c r="G14" s="54"/>
      <c r="H14" s="54"/>
      <c r="I14" s="106"/>
      <c r="J14" s="106"/>
      <c r="K14" s="54"/>
    </row>
    <row r="15" spans="1:12" x14ac:dyDescent="0.3">
      <c r="C15" s="54"/>
      <c r="D15" s="105"/>
      <c r="E15" s="54"/>
      <c r="F15" s="54"/>
      <c r="G15" s="54"/>
      <c r="H15" s="54"/>
      <c r="I15" s="106"/>
      <c r="J15" s="106"/>
      <c r="K15" s="54"/>
    </row>
    <row r="16" spans="1:12" x14ac:dyDescent="0.3">
      <c r="C16" s="54"/>
      <c r="D16" s="105"/>
      <c r="E16" s="54"/>
      <c r="F16" s="54"/>
      <c r="G16" s="54"/>
      <c r="H16" s="54"/>
      <c r="I16" s="106"/>
      <c r="J16" s="106"/>
      <c r="K16" s="54"/>
    </row>
    <row r="17" spans="3:11" x14ac:dyDescent="0.3">
      <c r="C17" s="54"/>
      <c r="D17" s="105"/>
      <c r="E17" s="54"/>
      <c r="F17" s="54"/>
      <c r="G17" s="54"/>
      <c r="H17" s="54"/>
      <c r="I17" s="106"/>
      <c r="J17" s="106"/>
      <c r="K17" s="54"/>
    </row>
    <row r="18" spans="3:11" x14ac:dyDescent="0.3">
      <c r="C18" s="54"/>
      <c r="D18" s="105"/>
      <c r="E18" s="54"/>
      <c r="F18" s="54"/>
      <c r="G18" s="54"/>
      <c r="H18" s="54"/>
      <c r="I18" s="106"/>
      <c r="J18" s="106"/>
      <c r="K18" s="54"/>
    </row>
    <row r="19" spans="3:11" x14ac:dyDescent="0.3">
      <c r="C19" s="54"/>
      <c r="D19" s="105"/>
      <c r="E19" s="54"/>
      <c r="F19" s="54"/>
      <c r="G19" s="54"/>
      <c r="H19" s="54"/>
      <c r="I19" s="106"/>
      <c r="J19" s="106"/>
      <c r="K19" s="54"/>
    </row>
    <row r="20" spans="3:11" x14ac:dyDescent="0.3">
      <c r="C20" s="48"/>
      <c r="D20" s="105"/>
      <c r="E20" s="48"/>
      <c r="F20" s="48"/>
      <c r="G20" s="48"/>
      <c r="H20" s="54"/>
      <c r="I20" s="107"/>
      <c r="J20" s="107"/>
      <c r="K20" s="54"/>
    </row>
    <row r="21" spans="3:11" x14ac:dyDescent="0.3">
      <c r="C21" s="76"/>
      <c r="D21" s="105"/>
      <c r="E21" s="48"/>
      <c r="F21" s="48"/>
      <c r="G21" s="48"/>
      <c r="H21" s="54"/>
      <c r="I21" s="107"/>
      <c r="J21" s="107"/>
      <c r="K21" s="54"/>
    </row>
    <row r="22" spans="3:11" x14ac:dyDescent="0.3">
      <c r="C22" s="54"/>
      <c r="D22" s="105"/>
      <c r="E22" s="54"/>
      <c r="F22" s="48"/>
      <c r="G22" s="48"/>
      <c r="H22" s="54"/>
      <c r="I22" s="107"/>
      <c r="J22" s="107"/>
      <c r="K22" s="54"/>
    </row>
    <row r="23" spans="3:11" x14ac:dyDescent="0.3">
      <c r="C23" s="48"/>
      <c r="D23" s="105"/>
      <c r="E23" s="48"/>
      <c r="F23" s="48"/>
      <c r="G23" s="48"/>
      <c r="H23" s="54"/>
      <c r="I23" s="107"/>
      <c r="J23" s="107"/>
      <c r="K23" s="54"/>
    </row>
    <row r="24" spans="3:11" x14ac:dyDescent="0.3">
      <c r="C24" s="48"/>
      <c r="D24" s="105"/>
      <c r="E24" s="48"/>
      <c r="F24" s="48"/>
      <c r="G24" s="48"/>
      <c r="H24" s="54"/>
      <c r="I24" s="107"/>
      <c r="J24" s="107"/>
      <c r="K24" s="54"/>
    </row>
    <row r="25" spans="3:11" x14ac:dyDescent="0.3">
      <c r="C25" s="54"/>
      <c r="D25" s="105"/>
      <c r="E25" s="54"/>
      <c r="F25" s="54"/>
      <c r="G25" s="54"/>
      <c r="H25" s="54"/>
      <c r="I25" s="106"/>
      <c r="J25" s="106"/>
      <c r="K25" s="54"/>
    </row>
    <row r="26" spans="3:11" x14ac:dyDescent="0.3">
      <c r="C26" s="54"/>
      <c r="D26" s="105"/>
      <c r="E26" s="48"/>
      <c r="F26" s="54"/>
      <c r="G26" s="54"/>
      <c r="H26" s="54"/>
      <c r="I26" s="106"/>
      <c r="J26" s="106"/>
      <c r="K26" s="54"/>
    </row>
    <row r="27" spans="3:11" x14ac:dyDescent="0.3">
      <c r="C27" s="48"/>
      <c r="D27" s="105"/>
      <c r="E27" s="48"/>
      <c r="F27" s="48"/>
      <c r="G27" s="48"/>
      <c r="H27" s="54"/>
      <c r="I27" s="107"/>
      <c r="J27" s="107"/>
      <c r="K27" s="54"/>
    </row>
    <row r="28" spans="3:11" x14ac:dyDescent="0.3">
      <c r="C28" s="54"/>
      <c r="D28" s="105"/>
      <c r="E28" s="54"/>
      <c r="F28" s="48"/>
      <c r="G28" s="48"/>
      <c r="H28" s="54"/>
      <c r="I28" s="107"/>
      <c r="J28" s="107"/>
      <c r="K28" s="54"/>
    </row>
    <row r="29" spans="3:11" x14ac:dyDescent="0.3">
      <c r="C29" s="48"/>
      <c r="D29" s="105"/>
      <c r="E29" s="48"/>
      <c r="F29" s="48"/>
      <c r="G29" s="48"/>
      <c r="H29" s="54"/>
      <c r="I29" s="107"/>
      <c r="J29" s="107"/>
      <c r="K29" s="54"/>
    </row>
    <row r="30" spans="3:11" x14ac:dyDescent="0.3">
      <c r="C30" s="54"/>
      <c r="D30" s="105"/>
      <c r="E30" s="54"/>
      <c r="F30" s="54"/>
      <c r="G30" s="54"/>
      <c r="H30" s="54"/>
      <c r="I30" s="106"/>
      <c r="J30" s="106"/>
      <c r="K30" s="54"/>
    </row>
    <row r="31" spans="3:11" x14ac:dyDescent="0.3">
      <c r="C31" s="54"/>
      <c r="D31" s="105"/>
      <c r="E31" s="54"/>
      <c r="F31" s="54"/>
      <c r="G31" s="54"/>
      <c r="H31" s="54"/>
      <c r="I31" s="106"/>
      <c r="J31" s="106"/>
      <c r="K31" s="54"/>
    </row>
    <row r="32" spans="3:11" x14ac:dyDescent="0.3">
      <c r="C32" s="48"/>
      <c r="D32" s="105"/>
      <c r="E32" s="48"/>
      <c r="F32" s="48"/>
      <c r="G32" s="48"/>
      <c r="H32" s="54"/>
      <c r="I32" s="107"/>
      <c r="J32" s="107"/>
      <c r="K32" s="54"/>
    </row>
    <row r="33" spans="3:11" x14ac:dyDescent="0.3">
      <c r="C33" s="48"/>
      <c r="D33" s="105"/>
      <c r="E33" s="48"/>
      <c r="F33" s="48"/>
      <c r="G33" s="48"/>
      <c r="H33" s="54"/>
      <c r="I33" s="107"/>
      <c r="J33" s="107"/>
      <c r="K33" s="54"/>
    </row>
    <row r="34" spans="3:11" x14ac:dyDescent="0.3">
      <c r="C34" s="48"/>
      <c r="D34" s="105"/>
      <c r="E34" s="48"/>
      <c r="F34" s="48"/>
      <c r="G34" s="54"/>
      <c r="H34" s="54"/>
      <c r="I34" s="106"/>
      <c r="J34" s="106"/>
      <c r="K34" s="54"/>
    </row>
    <row r="35" spans="3:11" x14ac:dyDescent="0.3">
      <c r="C35" s="48"/>
      <c r="D35" s="105"/>
      <c r="E35" s="48"/>
      <c r="F35" s="48"/>
      <c r="G35" s="48"/>
      <c r="H35" s="54"/>
      <c r="I35" s="107"/>
      <c r="J35" s="107"/>
      <c r="K35" s="54"/>
    </row>
    <row r="36" spans="3:11" x14ac:dyDescent="0.3">
      <c r="C36" s="76"/>
      <c r="D36" s="105"/>
      <c r="E36" s="48"/>
      <c r="F36" s="48"/>
      <c r="G36" s="48"/>
      <c r="H36" s="54"/>
      <c r="I36" s="107"/>
      <c r="J36" s="107"/>
      <c r="K36" s="54"/>
    </row>
    <row r="37" spans="3:11" x14ac:dyDescent="0.3">
      <c r="C37" s="54"/>
      <c r="D37" s="105"/>
      <c r="E37" s="54"/>
      <c r="F37" s="54"/>
      <c r="G37" s="54"/>
      <c r="H37" s="54"/>
      <c r="I37" s="106"/>
      <c r="J37" s="106"/>
      <c r="K37" s="54"/>
    </row>
    <row r="38" spans="3:11" x14ac:dyDescent="0.3">
      <c r="C38" s="54"/>
      <c r="D38" s="105"/>
      <c r="E38" s="54"/>
      <c r="F38" s="54"/>
      <c r="G38" s="54"/>
      <c r="H38" s="54"/>
      <c r="I38" s="106"/>
      <c r="J38" s="106"/>
      <c r="K38" s="54"/>
    </row>
    <row r="39" spans="3:11" x14ac:dyDescent="0.3">
      <c r="C39" s="54"/>
      <c r="D39" s="105"/>
      <c r="E39" s="54"/>
      <c r="F39" s="54"/>
      <c r="G39" s="54"/>
      <c r="H39" s="54"/>
      <c r="I39" s="106"/>
      <c r="J39" s="106"/>
      <c r="K39" s="54"/>
    </row>
    <row r="40" spans="3:11" x14ac:dyDescent="0.3">
      <c r="C40" s="54"/>
      <c r="D40" s="105"/>
      <c r="E40" s="54"/>
      <c r="F40" s="54"/>
      <c r="G40" s="54"/>
      <c r="H40" s="54"/>
      <c r="I40" s="106"/>
      <c r="J40" s="106"/>
      <c r="K40" s="54"/>
    </row>
    <row r="41" spans="3:11" x14ac:dyDescent="0.3">
      <c r="C41" s="54"/>
      <c r="D41" s="105"/>
      <c r="E41" s="48"/>
      <c r="F41" s="54"/>
      <c r="G41" s="54"/>
      <c r="H41" s="54"/>
      <c r="I41" s="106"/>
      <c r="J41" s="106"/>
      <c r="K41" s="54"/>
    </row>
    <row r="42" spans="3:11" x14ac:dyDescent="0.3">
      <c r="C42" s="54"/>
      <c r="D42" s="105"/>
      <c r="E42" s="54"/>
      <c r="F42" s="48"/>
      <c r="G42" s="48"/>
      <c r="H42" s="54"/>
      <c r="I42" s="107"/>
      <c r="J42" s="107"/>
      <c r="K42" s="54"/>
    </row>
    <row r="43" spans="3:11" x14ac:dyDescent="0.3">
      <c r="C43" s="54"/>
      <c r="D43" s="105"/>
      <c r="E43" s="54"/>
      <c r="F43" s="54"/>
      <c r="G43" s="54"/>
      <c r="H43" s="54"/>
      <c r="I43" s="106"/>
      <c r="J43" s="106"/>
      <c r="K43" s="54"/>
    </row>
    <row r="44" spans="3:11" x14ac:dyDescent="0.3">
      <c r="C44" s="54"/>
      <c r="D44" s="105"/>
      <c r="E44" s="54"/>
      <c r="F44" s="54"/>
      <c r="G44" s="54"/>
      <c r="H44" s="54"/>
      <c r="I44" s="106"/>
      <c r="J44" s="106"/>
      <c r="K44" s="54"/>
    </row>
    <row r="45" spans="3:11" x14ac:dyDescent="0.3">
      <c r="C45" s="48"/>
      <c r="D45" s="105"/>
      <c r="E45" s="48"/>
      <c r="F45" s="48"/>
      <c r="G45" s="48"/>
      <c r="H45" s="54"/>
      <c r="I45" s="107"/>
      <c r="J45" s="107"/>
      <c r="K45" s="54"/>
    </row>
    <row r="46" spans="3:11" x14ac:dyDescent="0.3">
      <c r="C46" s="54"/>
      <c r="D46" s="105"/>
      <c r="E46" s="54"/>
      <c r="F46" s="54"/>
      <c r="G46" s="54"/>
      <c r="H46" s="54"/>
      <c r="I46" s="106"/>
      <c r="J46" s="106"/>
      <c r="K46" s="54"/>
    </row>
    <row r="47" spans="3:11" x14ac:dyDescent="0.3">
      <c r="C47" s="54"/>
      <c r="D47" s="105"/>
      <c r="E47" s="54"/>
      <c r="F47" s="54"/>
      <c r="G47" s="54"/>
      <c r="H47" s="54"/>
      <c r="I47" s="106"/>
      <c r="J47" s="106"/>
      <c r="K47" s="54"/>
    </row>
    <row r="48" spans="3:11" x14ac:dyDescent="0.3">
      <c r="C48" s="54"/>
      <c r="D48" s="105"/>
      <c r="E48" s="54"/>
      <c r="F48" s="54"/>
      <c r="G48" s="54"/>
      <c r="H48" s="54"/>
      <c r="I48" s="106"/>
      <c r="J48" s="106"/>
      <c r="K48" s="54"/>
    </row>
    <row r="49" spans="3:11" x14ac:dyDescent="0.3">
      <c r="C49" s="54"/>
      <c r="D49" s="105"/>
      <c r="E49" s="54"/>
      <c r="F49" s="54"/>
      <c r="G49" s="54"/>
      <c r="H49" s="54"/>
      <c r="I49" s="106"/>
      <c r="J49" s="106"/>
      <c r="K49" s="54"/>
    </row>
    <row r="50" spans="3:11" x14ac:dyDescent="0.3">
      <c r="C50" s="76"/>
      <c r="D50" s="105"/>
      <c r="E50" s="48"/>
      <c r="F50" s="48"/>
      <c r="G50" s="48"/>
      <c r="H50" s="54"/>
      <c r="I50" s="107"/>
      <c r="J50" s="107"/>
      <c r="K50" s="54"/>
    </row>
    <row r="51" spans="3:11" x14ac:dyDescent="0.3">
      <c r="C51" s="54"/>
      <c r="D51" s="105"/>
      <c r="E51" s="54"/>
      <c r="F51" s="54"/>
      <c r="G51" s="54"/>
      <c r="H51" s="54"/>
      <c r="I51" s="106"/>
      <c r="J51" s="106"/>
      <c r="K51" s="54"/>
    </row>
    <row r="52" spans="3:11" x14ac:dyDescent="0.3">
      <c r="C52" s="48"/>
      <c r="D52" s="105"/>
      <c r="E52" s="48"/>
      <c r="F52" s="48"/>
      <c r="G52" s="48"/>
      <c r="H52" s="54"/>
      <c r="I52" s="107"/>
      <c r="J52" s="107"/>
      <c r="K52" s="54"/>
    </row>
    <row r="53" spans="3:11" x14ac:dyDescent="0.3">
      <c r="C53" s="54"/>
      <c r="D53" s="105"/>
      <c r="E53" s="54"/>
      <c r="F53" s="54"/>
      <c r="G53" s="54"/>
      <c r="H53" s="54"/>
      <c r="I53" s="106"/>
      <c r="J53" s="106"/>
      <c r="K53" s="54"/>
    </row>
    <row r="54" spans="3:11" x14ac:dyDescent="0.3">
      <c r="C54" s="54"/>
      <c r="D54" s="105"/>
      <c r="E54" s="54"/>
      <c r="F54" s="54"/>
      <c r="G54" s="54"/>
      <c r="H54" s="54"/>
      <c r="I54" s="106"/>
      <c r="J54" s="106"/>
      <c r="K54" s="54"/>
    </row>
    <row r="55" spans="3:11" x14ac:dyDescent="0.3">
      <c r="C55" s="54"/>
      <c r="D55" s="105"/>
      <c r="E55" s="54"/>
      <c r="F55" s="54"/>
      <c r="G55" s="54"/>
      <c r="H55" s="54"/>
      <c r="I55" s="106"/>
      <c r="J55" s="106"/>
      <c r="K55" s="54"/>
    </row>
    <row r="56" spans="3:11" x14ac:dyDescent="0.3">
      <c r="C56" s="54"/>
      <c r="D56" s="105"/>
      <c r="E56" s="54"/>
      <c r="F56" s="54"/>
      <c r="G56" s="54"/>
      <c r="H56" s="54"/>
      <c r="I56" s="106"/>
      <c r="J56" s="106"/>
      <c r="K56" s="54"/>
    </row>
    <row r="57" spans="3:11" x14ac:dyDescent="0.3">
      <c r="C57" s="54"/>
      <c r="D57" s="105"/>
      <c r="E57" s="54"/>
      <c r="F57" s="54"/>
      <c r="G57" s="54"/>
      <c r="H57" s="54"/>
      <c r="I57" s="106"/>
      <c r="J57" s="106"/>
      <c r="K57" s="54"/>
    </row>
    <row r="58" spans="3:11" x14ac:dyDescent="0.3">
      <c r="C58" s="54"/>
      <c r="D58" s="105"/>
      <c r="E58" s="54"/>
      <c r="F58" s="54"/>
      <c r="G58" s="54"/>
      <c r="H58" s="54"/>
      <c r="I58" s="106"/>
      <c r="J58" s="106"/>
      <c r="K58" s="54"/>
    </row>
    <row r="59" spans="3:11" x14ac:dyDescent="0.3">
      <c r="C59" s="54"/>
      <c r="D59" s="105"/>
      <c r="E59" s="54"/>
      <c r="F59" s="54"/>
      <c r="G59" s="54"/>
      <c r="H59" s="54"/>
      <c r="I59" s="106"/>
      <c r="J59" s="106"/>
      <c r="K59" s="54"/>
    </row>
    <row r="60" spans="3:11" x14ac:dyDescent="0.3">
      <c r="C60" s="54"/>
      <c r="D60" s="105"/>
      <c r="E60" s="54"/>
      <c r="F60" s="54"/>
      <c r="G60" s="54"/>
      <c r="H60" s="54"/>
      <c r="I60" s="106"/>
      <c r="J60" s="106"/>
      <c r="K60" s="54"/>
    </row>
    <row r="61" spans="3:11" x14ac:dyDescent="0.3">
      <c r="C61" s="54"/>
      <c r="D61" s="105"/>
      <c r="E61" s="54"/>
      <c r="F61" s="54"/>
      <c r="G61" s="54"/>
      <c r="H61" s="54"/>
      <c r="I61" s="106"/>
      <c r="J61" s="106"/>
      <c r="K61" s="54"/>
    </row>
    <row r="62" spans="3:11" x14ac:dyDescent="0.3">
      <c r="C62" s="48"/>
      <c r="D62" s="105"/>
      <c r="E62" s="48"/>
      <c r="F62" s="48"/>
      <c r="G62" s="48"/>
      <c r="H62" s="54"/>
      <c r="I62" s="106"/>
      <c r="J62" s="106"/>
      <c r="K62" s="54"/>
    </row>
    <row r="63" spans="3:11" x14ac:dyDescent="0.3">
      <c r="C63" s="54"/>
      <c r="D63" s="105"/>
      <c r="E63" s="54"/>
      <c r="F63" s="54"/>
      <c r="G63" s="54"/>
      <c r="H63" s="54"/>
      <c r="I63" s="106"/>
      <c r="J63" s="106"/>
      <c r="K63" s="54"/>
    </row>
    <row r="64" spans="3:11" x14ac:dyDescent="0.3">
      <c r="C64" s="48"/>
      <c r="D64" s="105"/>
      <c r="E64" s="54"/>
      <c r="F64" s="54"/>
      <c r="G64" s="54"/>
      <c r="H64" s="54"/>
      <c r="I64" s="106"/>
      <c r="J64" s="106"/>
      <c r="K64" s="54"/>
    </row>
    <row r="65" spans="3:11" x14ac:dyDescent="0.3">
      <c r="C65" s="54"/>
      <c r="D65" s="105"/>
      <c r="E65" s="54"/>
      <c r="F65" s="54"/>
      <c r="G65" s="54"/>
      <c r="H65" s="54"/>
      <c r="I65" s="106"/>
      <c r="J65" s="106"/>
      <c r="K65" s="54"/>
    </row>
    <row r="66" spans="3:11" x14ac:dyDescent="0.3">
      <c r="C66" s="54"/>
      <c r="D66" s="105"/>
      <c r="E66" s="54"/>
      <c r="F66" s="54"/>
      <c r="G66" s="54"/>
      <c r="H66" s="54"/>
      <c r="I66" s="106"/>
      <c r="J66" s="106"/>
      <c r="K66" s="54"/>
    </row>
    <row r="67" spans="3:11" x14ac:dyDescent="0.3">
      <c r="C67" s="54"/>
      <c r="D67" s="105"/>
      <c r="E67" s="54"/>
      <c r="F67" s="54"/>
      <c r="G67" s="54"/>
      <c r="H67" s="54"/>
      <c r="I67" s="106"/>
      <c r="J67" s="106"/>
      <c r="K67" s="54"/>
    </row>
    <row r="68" spans="3:11" x14ac:dyDescent="0.3">
      <c r="C68" s="48"/>
      <c r="D68" s="105"/>
      <c r="E68" s="76"/>
      <c r="F68" s="48"/>
      <c r="G68" s="48"/>
      <c r="H68" s="108"/>
      <c r="I68" s="109"/>
      <c r="J68" s="109"/>
      <c r="K68" s="54"/>
    </row>
    <row r="69" spans="3:11" x14ac:dyDescent="0.3">
      <c r="C69" s="54"/>
      <c r="D69" s="105"/>
      <c r="E69" s="54"/>
      <c r="F69" s="54"/>
      <c r="G69" s="54"/>
      <c r="H69" s="54"/>
      <c r="I69" s="106"/>
      <c r="J69" s="106"/>
      <c r="K69" s="54"/>
    </row>
    <row r="70" spans="3:11" x14ac:dyDescent="0.3">
      <c r="C70" s="54"/>
      <c r="D70" s="105"/>
      <c r="E70" s="54"/>
      <c r="F70" s="54"/>
      <c r="G70" s="54"/>
      <c r="H70" s="54"/>
      <c r="I70" s="106"/>
      <c r="J70" s="106"/>
      <c r="K70" s="54"/>
    </row>
    <row r="71" spans="3:11" x14ac:dyDescent="0.3">
      <c r="C71" s="54"/>
      <c r="D71" s="105"/>
      <c r="E71" s="54"/>
      <c r="F71" s="54"/>
      <c r="G71" s="54"/>
      <c r="H71" s="54"/>
      <c r="I71" s="106"/>
      <c r="J71" s="106"/>
      <c r="K71" s="54"/>
    </row>
    <row r="72" spans="3:11" x14ac:dyDescent="0.3">
      <c r="C72" s="54"/>
      <c r="D72" s="105"/>
      <c r="E72" s="54"/>
      <c r="F72" s="54"/>
      <c r="G72" s="54"/>
      <c r="H72" s="54"/>
      <c r="I72" s="106"/>
      <c r="J72" s="106"/>
      <c r="K72" s="54"/>
    </row>
    <row r="73" spans="3:11" x14ac:dyDescent="0.3">
      <c r="C73" s="54"/>
      <c r="D73" s="105"/>
      <c r="E73" s="54"/>
      <c r="F73" s="54"/>
      <c r="G73" s="54"/>
      <c r="H73" s="54"/>
      <c r="I73" s="106"/>
      <c r="J73" s="106"/>
      <c r="K73" s="54"/>
    </row>
    <row r="74" spans="3:11" x14ac:dyDescent="0.3">
      <c r="C74" s="54"/>
      <c r="D74" s="105"/>
      <c r="E74" s="54"/>
      <c r="F74" s="54"/>
      <c r="G74" s="54"/>
      <c r="H74" s="54"/>
      <c r="I74" s="106"/>
      <c r="J74" s="106"/>
      <c r="K74" s="54"/>
    </row>
    <row r="75" spans="3:11" x14ac:dyDescent="0.3">
      <c r="C75" s="54"/>
      <c r="D75" s="105"/>
      <c r="E75" s="54"/>
      <c r="F75" s="54"/>
      <c r="G75" s="54"/>
      <c r="H75" s="54"/>
      <c r="I75" s="106"/>
      <c r="J75" s="106"/>
      <c r="K75" s="54"/>
    </row>
    <row r="76" spans="3:11" x14ac:dyDescent="0.3">
      <c r="C76" s="54"/>
      <c r="D76" s="105"/>
      <c r="E76" s="54"/>
      <c r="F76" s="54"/>
      <c r="G76" s="48"/>
      <c r="H76" s="54"/>
      <c r="I76" s="106"/>
      <c r="J76" s="106"/>
      <c r="K76" s="54"/>
    </row>
    <row r="77" spans="3:11" x14ac:dyDescent="0.3">
      <c r="C77" s="48"/>
      <c r="D77" s="105"/>
      <c r="E77" s="48"/>
      <c r="F77" s="48"/>
      <c r="G77" s="54"/>
      <c r="H77" s="54"/>
      <c r="I77" s="106"/>
      <c r="J77" s="106"/>
      <c r="K77" s="54"/>
    </row>
    <row r="78" spans="3:11" x14ac:dyDescent="0.3">
      <c r="C78" s="54"/>
      <c r="D78" s="105"/>
      <c r="E78" s="54"/>
      <c r="F78" s="54"/>
      <c r="G78" s="54"/>
      <c r="H78" s="54"/>
      <c r="I78" s="106"/>
      <c r="J78" s="106"/>
      <c r="K78" s="54"/>
    </row>
    <row r="79" spans="3:11" x14ac:dyDescent="0.3">
      <c r="C79" s="48"/>
      <c r="D79" s="105"/>
      <c r="E79" s="54"/>
      <c r="F79" s="54"/>
      <c r="G79" s="54"/>
      <c r="H79" s="54"/>
      <c r="I79" s="106"/>
      <c r="J79" s="106"/>
      <c r="K79" s="54"/>
    </row>
    <row r="80" spans="3:11" x14ac:dyDescent="0.3">
      <c r="C80" s="54"/>
      <c r="D80" s="105"/>
      <c r="E80" s="54"/>
      <c r="F80" s="54"/>
      <c r="G80" s="54"/>
      <c r="H80" s="54"/>
      <c r="I80" s="106"/>
      <c r="J80" s="106"/>
      <c r="K80" s="54"/>
    </row>
    <row r="81" spans="3:11" x14ac:dyDescent="0.3">
      <c r="C81" s="54"/>
      <c r="D81" s="105"/>
      <c r="E81" s="54"/>
      <c r="F81" s="54"/>
      <c r="G81" s="54"/>
      <c r="H81" s="54"/>
      <c r="I81" s="106"/>
      <c r="J81" s="106"/>
      <c r="K81" s="54"/>
    </row>
    <row r="82" spans="3:11" x14ac:dyDescent="0.3">
      <c r="C82" s="48"/>
      <c r="D82" s="105"/>
      <c r="E82" s="48"/>
      <c r="F82" s="48"/>
      <c r="G82" s="48"/>
      <c r="H82" s="54"/>
      <c r="I82" s="106"/>
      <c r="J82" s="106"/>
      <c r="K82" s="54"/>
    </row>
    <row r="83" spans="3:11" x14ac:dyDescent="0.3">
      <c r="C83" s="48"/>
      <c r="D83" s="105"/>
      <c r="E83" s="54"/>
      <c r="F83" s="54"/>
      <c r="G83" s="54"/>
      <c r="H83" s="54"/>
      <c r="I83" s="106"/>
      <c r="J83" s="106"/>
      <c r="K83" s="54"/>
    </row>
  </sheetData>
  <sheetProtection selectLockedCells="1" selectUnlockedCells="1"/>
  <sortState xmlns:xlrd2="http://schemas.microsoft.com/office/spreadsheetml/2017/richdata2" ref="C4:K83">
    <sortCondition ref="E4:E83"/>
    <sortCondition ref="C4:C83"/>
  </sortState>
  <mergeCells count="1">
    <mergeCell ref="C1:K1"/>
  </mergeCells>
  <conditionalFormatting sqref="I7:I1048576">
    <cfRule type="expression" dxfId="40" priority="1">
      <formula>ISNA(IF(E7="","",IF(I7="",NA())))</formula>
    </cfRule>
  </conditionalFormatting>
  <dataValidations count="7">
    <dataValidation type="list" allowBlank="1" showInputMessage="1" showErrorMessage="1" sqref="WSM28:WSM30 GA28:GA30 PW28:PW30 ZS28:ZS30 AJO28:AJO30 ATK28:ATK30 BDG28:BDG30 BNC28:BNC30 BWY28:BWY30 CGU28:CGU30 CQQ28:CQQ30 DAM28:DAM30 DKI28:DKI30 DUE28:DUE30 EEA28:EEA30 ENW28:ENW30 EXS28:EXS30 FHO28:FHO30 FRK28:FRK30 GBG28:GBG30 GLC28:GLC30 GUY28:GUY30 HEU28:HEU30 HOQ28:HOQ30 HYM28:HYM30 III28:III30 ISE28:ISE30 JCA28:JCA30 JLW28:JLW30 JVS28:JVS30 KFO28:KFO30 KPK28:KPK30 KZG28:KZG30 LJC28:LJC30 LSY28:LSY30 MCU28:MCU30 MMQ28:MMQ30 MWM28:MWM30 NGI28:NGI30 NQE28:NQE30 OAA28:OAA30 OJW28:OJW30 OTS28:OTS30 PDO28:PDO30 PNK28:PNK30 PXG28:PXG30 QHC28:QHC30 QQY28:QQY30 RAU28:RAU30 RKQ28:RKQ30 RUM28:RUM30 SEI28:SEI30 SOE28:SOE30 SYA28:SYA30 THW28:THW30 TRS28:TRS30 UBO28:UBO30 ULK28:ULK30 UVG28:UVG30 VFC28:VFC30 VOY28:VOY30 VYU28:VYU30 WIQ28:WIQ30 GC9 PY9 ZU9 AJQ9 ATM9 BDI9 BNE9 BXA9 CGW9 CQS9 DAO9 DKK9 DUG9 EEC9 ENY9 EXU9 FHQ9 FRM9 GBI9 GLE9 GVA9 HEW9 HOS9 HYO9 IIK9 ISG9 JCC9 JLY9 JVU9 KFQ9 KPM9 KZI9 LJE9 LTA9 MCW9 MMS9 MWO9 NGK9 NQG9 OAC9 OJY9 OTU9 PDQ9 PNM9 PXI9 QHE9 QRA9 RAW9 RKS9 RUO9 SEK9 SOG9 SYC9 THY9 TRU9 UBQ9 ULM9 UVI9 VFE9 VPA9 VYW9 WIS9 WSO9 WSO5 WIS5 VYW5 VPA5 VFE5 UVI5 ULM5 UBQ5 TRU5 THY5 SYC5 SOG5 SEK5 RUO5 RKS5 RAW5 QRA5 QHE5 PXI5 PNM5 PDQ5 OTU5 OJY5 OAC5 NQG5 NGK5 MWO5 MMS5 MCW5 LTA5 LJE5 KZI5 KPM5 KFQ5 JVU5 JLY5 JCC5 ISG5 IIK5 HYO5 HOS5 HEW5 GVA5 GLE5 GBI5 FRM5 FHQ5 EXU5 ENY5 EEC5 DUG5 DKK5 DAO5 CQS5 CGW5 BXA5 BNE5 BDI5 ATM5 AJQ5 ZU5 PY5 GC5 WSM37:WSM41 GA37:GA41 PW37:PW41 ZS37:ZS41 AJO37:AJO41 ATK37:ATK41 BDG37:BDG41 BNC37:BNC41 BWY37:BWY41 CGU37:CGU41 CQQ37:CQQ41 DAM37:DAM41 DKI37:DKI41 DUE37:DUE41 EEA37:EEA41 ENW37:ENW41 EXS37:EXS41 FHO37:FHO41 FRK37:FRK41 GBG37:GBG41 GLC37:GLC41 GUY37:GUY41 HEU37:HEU41 HOQ37:HOQ41 HYM37:HYM41 III37:III41 ISE37:ISE41 JCA37:JCA41 JLW37:JLW41 JVS37:JVS41 KFO37:KFO41 KPK37:KPK41 KZG37:KZG41 LJC37:LJC41 LSY37:LSY41 MCU37:MCU41 MMQ37:MMQ41 MWM37:MWM41 NGI37:NGI41 NQE37:NQE41 OAA37:OAA41 OJW37:OJW41 OTS37:OTS41 PDO37:PDO41 PNK37:PNK41 PXG37:PXG41 QHC37:QHC41 QQY37:QQY41 RAU37:RAU41 RKQ37:RKQ41 RUM37:RUM41 SEI37:SEI41 SOE37:SOE41 SYA37:SYA41 THW37:THW41 TRS37:TRS41 UBO37:UBO41 ULK37:ULK41 UVG37:UVG41 VFC37:VFC41 VOY37:VOY41 VYU37:VYU41 WIQ37:WIQ41 PW32:PW33 ZS32:ZS33 AJO32:AJO33 ATK32:ATK33 BDG32:BDG33 BNC32:BNC33 BWY32:BWY33 CGU32:CGU33 CQQ32:CQQ33 DAM32:DAM33 DKI32:DKI33 DUE32:DUE33 EEA32:EEA33 ENW32:ENW33 EXS32:EXS33 FHO32:FHO33 FRK32:FRK33 GBG32:GBG33 GLC32:GLC33 GUY32:GUY33 HEU32:HEU33 HOQ32:HOQ33 HYM32:HYM33 III32:III33 ISE32:ISE33 JCA32:JCA33 JLW32:JLW33 JVS32:JVS33 KFO32:KFO33 KPK32:KPK33 KZG32:KZG33 LJC32:LJC33 LSY32:LSY33 MCU32:MCU33 MMQ32:MMQ33 MWM32:MWM33 NGI32:NGI33 NQE32:NQE33 OAA32:OAA33 OJW32:OJW33 OTS32:OTS33 PDO32:PDO33 PNK32:PNK33 PXG32:PXG33 QHC32:QHC33 QQY32:QQY33 RAU32:RAU33 RKQ32:RKQ33 RUM32:RUM33 SEI32:SEI33 SOE32:SOE33 SYA32:SYA33 THW32:THW33 TRS32:TRS33 UBO32:UBO33 ULK32:ULK33 UVG32:UVG33 VFC32:VFC33 VOY32:VOY33 VYU32:VYU33 WIQ32:WIQ33 WSM32:WSM33 GA32:GA33 WIQ25:WIQ26 VYU25:VYU26 VOY25:VOY26 VFC25:VFC26 UVG25:UVG26 ULK25:ULK26 UBO25:UBO26 TRS25:TRS26 THW25:THW26 SYA25:SYA26 SOE25:SOE26 SEI25:SEI26 RUM25:RUM26 RKQ25:RKQ26 RAU25:RAU26 QQY25:QQY26 QHC25:QHC26 PXG25:PXG26 PNK25:PNK26 PDO25:PDO26 OTS25:OTS26 OJW25:OJW26 OAA25:OAA26 NQE25:NQE26 NGI25:NGI26 MWM25:MWM26 MMQ25:MMQ26 MCU25:MCU26 LSY25:LSY26 LJC25:LJC26 KZG25:KZG26 KPK25:KPK26 KFO25:KFO26 JVS25:JVS26 JLW25:JLW26 JCA25:JCA26 ISE25:ISE26 III25:III26 HYM25:HYM26 HOQ25:HOQ26 HEU25:HEU26 GUY25:GUY26 GLC25:GLC26 GBG25:GBG26 FRK25:FRK26 FHO25:FHO26 EXS25:EXS26 ENW25:ENW26 EEA25:EEA26 DUE25:DUE26 DKI25:DKI26 DAM25:DAM26 CQQ25:CQQ26 CGU25:CGU26 BWY25:BWY26 BNC25:BNC26 BDG25:BDG26 ATK25:ATK26 AJO25:AJO26 ZS25:ZS26 PW25:PW26 GA25:GA26 WSM25:WSM26 WSM17:WSM22 GA17:GA22 PW17:PW22 ZS17:ZS22 AJO17:AJO22 ATK17:ATK22 BDG17:BDG22 BNC17:BNC22 BWY17:BWY22 CGU17:CGU22 CQQ17:CQQ22 DAM17:DAM22 DKI17:DKI22 DUE17:DUE22 EEA17:EEA22 ENW17:ENW22 EXS17:EXS22 FHO17:FHO22 FRK17:FRK22 GBG17:GBG22 GLC17:GLC22 GUY17:GUY22 HEU17:HEU22 HOQ17:HOQ22 HYM17:HYM22 III17:III22 ISE17:ISE22 JCA17:JCA22 JLW17:JLW22 JVS17:JVS22 KFO17:KFO22 KPK17:KPK22 KZG17:KZG22 LJC17:LJC22 LSY17:LSY22 MCU17:MCU22 MMQ17:MMQ22 MWM17:MWM22 NGI17:NGI22 NQE17:NQE22 OAA17:OAA22 OJW17:OJW22 OTS17:OTS22 PDO17:PDO22 PNK17:PNK22 PXG17:PXG22 QHC17:QHC22 QQY17:QQY22 RAU17:RAU22 RKQ17:RKQ22 RUM17:RUM22 SEI17:SEI22 SOE17:SOE22 SYA17:SYA22 THW17:THW22 TRS17:TRS22 UBO17:UBO22 ULK17:ULK22 UVG17:UVG22 VFC17:VFC22 VOY17:VOY22 VYU17:VYU22 WIQ17:WIQ22 WSM4:WSM15 GA4:GA15 PW4:PW15 ZS4:ZS15 AJO4:AJO15 ATK4:ATK15 BDG4:BDG15 BNC4:BNC15 BWY4:BWY15 CGU4:CGU15 CQQ4:CQQ15 DAM4:DAM15 DKI4:DKI15 DUE4:DUE15 EEA4:EEA15 ENW4:ENW15 EXS4:EXS15 FHO4:FHO15 FRK4:FRK15 GBG4:GBG15 GLC4:GLC15 GUY4:GUY15 HEU4:HEU15 HOQ4:HOQ15 HYM4:HYM15 III4:III15 ISE4:ISE15 JCA4:JCA15 JLW4:JLW15 JVS4:JVS15 KFO4:KFO15 KPK4:KPK15 KZG4:KZG15 LJC4:LJC15 LSY4:LSY15 MCU4:MCU15 MMQ4:MMQ15 MWM4:MWM15 NGI4:NGI15 NQE4:NQE15 OAA4:OAA15 OJW4:OJW15 OTS4:OTS15 PDO4:PDO15 PNK4:PNK15 PXG4:PXG15 QHC4:QHC15 QQY4:QQY15 RAU4:RAU15 RKQ4:RKQ15 RUM4:RUM15 SEI4:SEI15 SOE4:SOE15 SYA4:SYA15 THW4:THW15 TRS4:TRS15 UBO4:UBO15 ULK4:ULK15 UVG4:UVG15 VFC4:VFC15 VOY4:VOY15 VYU4:VYU15 WIQ4:WIQ15" xr:uid="{00000000-0002-0000-0F00-000000000000}">
      <formula1>"Cơ sở khám chữa bệnh, Cơ sở chuyển mẫu"</formula1>
    </dataValidation>
    <dataValidation type="list" allowBlank="1" showInputMessage="1" showErrorMessage="1" sqref="WSP28:WSP30 GD28:GD30 PZ28:PZ30 ZV28:ZV30 AJR28:AJR30 ATN28:ATN30 BDJ28:BDJ30 BNF28:BNF30 BXB28:BXB30 CGX28:CGX30 CQT28:CQT30 DAP28:DAP30 DKL28:DKL30 DUH28:DUH30 EED28:EED30 ENZ28:ENZ30 EXV28:EXV30 FHR28:FHR30 FRN28:FRN30 GBJ28:GBJ30 GLF28:GLF30 GVB28:GVB30 HEX28:HEX30 HOT28:HOT30 HYP28:HYP30 IIL28:IIL30 ISH28:ISH30 JCD28:JCD30 JLZ28:JLZ30 JVV28:JVV30 KFR28:KFR30 KPN28:KPN30 KZJ28:KZJ30 LJF28:LJF30 LTB28:LTB30 MCX28:MCX30 MMT28:MMT30 MWP28:MWP30 NGL28:NGL30 NQH28:NQH30 OAD28:OAD30 OJZ28:OJZ30 OTV28:OTV30 PDR28:PDR30 PNN28:PNN30 PXJ28:PXJ30 QHF28:QHF30 QRB28:QRB30 RAX28:RAX30 RKT28:RKT30 RUP28:RUP30 SEL28:SEL30 SOH28:SOH30 SYD28:SYD30 THZ28:THZ30 TRV28:TRV30 UBR28:UBR30 ULN28:ULN30 UVJ28:UVJ30 VFF28:VFF30 VPB28:VPB30 VYX28:VYX30 WIT28:WIT30 PZ32:PZ33 ZV32:ZV33 AJR32:AJR33 ATN32:ATN33 BDJ32:BDJ33 BNF32:BNF33 BXB32:BXB33 CGX32:CGX33 CQT32:CQT33 DAP32:DAP33 DKL32:DKL33 DUH32:DUH33 EED32:EED33 ENZ32:ENZ33 EXV32:EXV33 FHR32:FHR33 FRN32:FRN33 GBJ32:GBJ33 GLF32:GLF33 GVB32:GVB33 HEX32:HEX33 HOT32:HOT33 HYP32:HYP33 IIL32:IIL33 ISH32:ISH33 JCD32:JCD33 JLZ32:JLZ33 JVV32:JVV33 KFR32:KFR33 KPN32:KPN33 KZJ32:KZJ33 LJF32:LJF33 LTB32:LTB33 MCX32:MCX33 MMT32:MMT33 MWP32:MWP33 NGL32:NGL33 NQH32:NQH33 OAD32:OAD33 OJZ32:OJZ33 OTV32:OTV33 PDR32:PDR33 PNN32:PNN33 PXJ32:PXJ33 QHF32:QHF33 QRB32:QRB33 RAX32:RAX33 RKT32:RKT33 RUP32:RUP33 SEL32:SEL33 SOH32:SOH33 SYD32:SYD33 THZ32:THZ33 TRV32:TRV33 UBR32:UBR33 ULN32:ULN33 UVJ32:UVJ33 VFF32:VFF33 VPB32:VPB33 VYX32:VYX33 WIT32:WIT33 WSP32:WSP33 GD32:GD33 WIT25:WIT26 VYX25:VYX26 VPB25:VPB26 VFF25:VFF26 UVJ25:UVJ26 ULN25:ULN26 UBR25:UBR26 TRV25:TRV26 THZ25:THZ26 SYD25:SYD26 SOH25:SOH26 SEL25:SEL26 RUP25:RUP26 RKT25:RKT26 RAX25:RAX26 QRB25:QRB26 QHF25:QHF26 PXJ25:PXJ26 PNN25:PNN26 PDR25:PDR26 OTV25:OTV26 OJZ25:OJZ26 OAD25:OAD26 NQH25:NQH26 NGL25:NGL26 MWP25:MWP26 MMT25:MMT26 MCX25:MCX26 LTB25:LTB26 LJF25:LJF26 KZJ25:KZJ26 KPN25:KPN26 KFR25:KFR26 JVV25:JVV26 JLZ25:JLZ26 JCD25:JCD26 ISH25:ISH26 IIL25:IIL26 HYP25:HYP26 HOT25:HOT26 HEX25:HEX26 GVB25:GVB26 GLF25:GLF26 GBJ25:GBJ26 FRN25:FRN26 FHR25:FHR26 EXV25:EXV26 ENZ25:ENZ26 EED25:EED26 DUH25:DUH26 DKL25:DKL26 DAP25:DAP26 CQT25:CQT26 CGX25:CGX26 BXB25:BXB26 BNF25:BNF26 BDJ25:BDJ26 ATN25:ATN26 AJR25:AJR26 ZV25:ZV26 PZ25:PZ26 GD25:GD26 WSP25:WSP26 WSP4:WSP22 GD4:GD22 PZ4:PZ22 ZV4:ZV22 AJR4:AJR22 ATN4:ATN22 BDJ4:BDJ22 BNF4:BNF22 BXB4:BXB22 CGX4:CGX22 CQT4:CQT22 DAP4:DAP22 DKL4:DKL22 DUH4:DUH22 EED4:EED22 ENZ4:ENZ22 EXV4:EXV22 FHR4:FHR22 FRN4:FRN22 GBJ4:GBJ22 GLF4:GLF22 GVB4:GVB22 HEX4:HEX22 HOT4:HOT22 HYP4:HYP22 IIL4:IIL22 ISH4:ISH22 JCD4:JCD22 JLZ4:JLZ22 JVV4:JVV22 KFR4:KFR22 KPN4:KPN22 KZJ4:KZJ22 LJF4:LJF22 LTB4:LTB22 MCX4:MCX22 MMT4:MMT22 MWP4:MWP22 NGL4:NGL22 NQH4:NQH22 OAD4:OAD22 OJZ4:OJZ22 OTV4:OTV22 PDR4:PDR22 PNN4:PNN22 PXJ4:PXJ22 QHF4:QHF22 QRB4:QRB22 RAX4:RAX22 RKT4:RKT22 RUP4:RUP22 SEL4:SEL22 SOH4:SOH22 SYD4:SYD22 THZ4:THZ22 TRV4:TRV22 UBR4:UBR22 ULN4:ULN22 UVJ4:UVJ22 VFF4:VFF22 VPB4:VPB22 VYX4:VYX22 WIT4:WIT22" xr:uid="{00000000-0002-0000-0F00-000001000000}">
      <formula1>"AFB truc tiep ZN, AFB truc tiep HQ,cay lao MGIT, cay lao LJ, LPA hang 1, LPA hang 2, KSD lao hang 1, KSD lao hang 2, Xpert MTB, Xpert XpressSARSCoV2"</formula1>
    </dataValidation>
    <dataValidation type="list" allowBlank="1" showInputMessage="1" showErrorMessage="1" sqref="GE28:GE30 QA28:QA30 ZW28:ZW30 AJS28:AJS30 ATO28:ATO30 BDK28:BDK30 BNG28:BNG30 BXC28:BXC30 CGY28:CGY30 CQU28:CQU30 DAQ28:DAQ30 DKM28:DKM30 DUI28:DUI30 EEE28:EEE30 EOA28:EOA30 EXW28:EXW30 FHS28:FHS30 FRO28:FRO30 GBK28:GBK30 GLG28:GLG30 GVC28:GVC30 HEY28:HEY30 HOU28:HOU30 HYQ28:HYQ30 IIM28:IIM30 ISI28:ISI30 JCE28:JCE30 JMA28:JMA30 JVW28:JVW30 KFS28:KFS30 KPO28:KPO30 KZK28:KZK30 LJG28:LJG30 LTC28:LTC30 MCY28:MCY30 MMU28:MMU30 MWQ28:MWQ30 NGM28:NGM30 NQI28:NQI30 OAE28:OAE30 OKA28:OKA30 OTW28:OTW30 PDS28:PDS30 PNO28:PNO30 PXK28:PXK30 QHG28:QHG30 QRC28:QRC30 RAY28:RAY30 RKU28:RKU30 RUQ28:RUQ30 SEM28:SEM30 SOI28:SOI30 SYE28:SYE30 TIA28:TIA30 TRW28:TRW30 UBS28:UBS30 ULO28:ULO30 UVK28:UVK30 VFG28:VFG30 VPC28:VPC30 VYY28:VYY30 WIU28:WIU30 WSQ28:WSQ30 GE32:GE33 QA32:QA33 ZW32:ZW33 AJS32:AJS33 ATO32:ATO33 BDK32:BDK33 BNG32:BNG33 BXC32:BXC33 CGY32:CGY33 CQU32:CQU33 DAQ32:DAQ33 DKM32:DKM33 DUI32:DUI33 EEE32:EEE33 EOA32:EOA33 EXW32:EXW33 FHS32:FHS33 FRO32:FRO33 GBK32:GBK33 GLG32:GLG33 GVC32:GVC33 HEY32:HEY33 HOU32:HOU33 HYQ32:HYQ33 IIM32:IIM33 ISI32:ISI33 JCE32:JCE33 JMA32:JMA33 JVW32:JVW33 KFS32:KFS33 KPO32:KPO33 KZK32:KZK33 LJG32:LJG33 LTC32:LTC33 MCY32:MCY33 MMU32:MMU33 MWQ32:MWQ33 NGM32:NGM33 NQI32:NQI33 OAE32:OAE33 OKA32:OKA33 OTW32:OTW33 PDS32:PDS33 PNO32:PNO33 PXK32:PXK33 QHG32:QHG33 QRC32:QRC33 RAY32:RAY33 RKU32:RKU33 RUQ32:RUQ33 SEM32:SEM33 SOI32:SOI33 SYE32:SYE33 TIA32:TIA33 TRW32:TRW33 UBS32:UBS33 ULO32:ULO33 UVK32:UVK33 VFG32:VFG33 VPC32:VPC33 VYY32:VYY33 WIU32:WIU33 WSQ32:WSQ33 WSQ25:WSQ26 WIU25:WIU26 VYY25:VYY26 VPC25:VPC26 VFG25:VFG26 UVK25:UVK26 ULO25:ULO26 UBS25:UBS26 TRW25:TRW26 TIA25:TIA26 SYE25:SYE26 SOI25:SOI26 SEM25:SEM26 RUQ25:RUQ26 RKU25:RKU26 RAY25:RAY26 QRC25:QRC26 QHG25:QHG26 PXK25:PXK26 PNO25:PNO26 PDS25:PDS26 OTW25:OTW26 OKA25:OKA26 OAE25:OAE26 NQI25:NQI26 NGM25:NGM26 MWQ25:MWQ26 MMU25:MMU26 MCY25:MCY26 LTC25:LTC26 LJG25:LJG26 KZK25:KZK26 KPO25:KPO26 KFS25:KFS26 JVW25:JVW26 JMA25:JMA26 JCE25:JCE26 ISI25:ISI26 IIM25:IIM26 HYQ25:HYQ26 HOU25:HOU26 HEY25:HEY26 GVC25:GVC26 GLG25:GLG26 GBK25:GBK26 FRO25:FRO26 FHS25:FHS26 EXW25:EXW26 EOA25:EOA26 EEE25:EEE26 DUI25:DUI26 DKM25:DKM26 DAQ25:DAQ26 CQU25:CQU26 CGY25:CGY26 BXC25:BXC26 BNG25:BNG26 BDK25:BDK26 ATO25:ATO26 AJS25:AJS26 ZW25:ZW26 QA25:QA26 GE25:GE26 GE9 QA9 ZW9 AJS9 ATO9 BDK9 BNG9 BXC9 CGY9 CQU9 DAQ9 DKM9 DUI9 EEE9 EOA9 EXW9 FHS9 FRO9 GBK9 GLG9 GVC9 HEY9 HOU9 HYQ9 IIM9 ISI9 JCE9 JMA9 JVW9 KFS9 KPO9 KZK9 LJG9 LTC9 MCY9 MMU9 MWQ9 NGM9 NQI9 OAE9 OKA9 OTW9 PDS9 PNO9 PXK9 QHG9 QRC9 RAY9 RKU9 RUQ9 SEM9 SOI9 SYE9 TIA9 TRW9 UBS9 ULO9 UVK9 VFG9 VPC9 VYY9 WIU9 WSQ9 WSQ4 WIU4 VYY4 VPC4 VFG4 UVK4 ULO4 UBS4 TRW4 TIA4 SYE4 SOI4 SEM4 RUQ4 RKU4 RAY4 QRC4 QHG4 PXK4 PNO4 PDS4 OTW4 OKA4 OAE4 NQI4 NGM4 MWQ4 MMU4 MCY4 LTC4 LJG4 KZK4 KPO4 KFS4 JVW4 JMA4 JCE4 ISI4 IIM4 HYQ4 HOU4 HEY4 GVC4 GLG4 GBK4 FRO4 FHS4 EXW4 EOA4 EEE4 DUI4 DKM4 DAQ4 CQU4 CGY4 BXC4 BNG4 BDK4 ATO4 AJS4 ZW4 QA4 GE4 WSQ12:WSQ22 WIU12:WIU22 VYY12:VYY22 VPC12:VPC22 VFG12:VFG22 UVK12:UVK22 ULO12:ULO22 UBS12:UBS22 TRW12:TRW22 TIA12:TIA22 SYE12:SYE22 SOI12:SOI22 SEM12:SEM22 RUQ12:RUQ22 RKU12:RKU22 RAY12:RAY22 QRC12:QRC22 QHG12:QHG22 PXK12:PXK22 PNO12:PNO22 PDS12:PDS22 OTW12:OTW22 OKA12:OKA22 OAE12:OAE22 NQI12:NQI22 NGM12:NGM22 MWQ12:MWQ22 MMU12:MMU22 MCY12:MCY22 LTC12:LTC22 LJG12:LJG22 KZK12:KZK22 KPO12:KPO22 KFS12:KFS22 JVW12:JVW22 JMA12:JMA22 JCE12:JCE22 ISI12:ISI22 IIM12:IIM22 HYQ12:HYQ22 HOU12:HOU22 HEY12:HEY22 GVC12:GVC22 GLG12:GLG22 GBK12:GBK22 FRO12:FRO22 FHS12:FHS22 EXW12:EXW22 EOA12:EOA22 EEE12:EEE22 DUI12:DUI22 DKM12:DKM22 DAQ12:DAQ22 CQU12:CQU22 CGY12:CGY22 BXC12:BXC22 BNG12:BNG22 BDK12:BDK22 ATO12:ATO22 AJS12:AJS22 ZW12:ZW22 QA12:QA22 GE12:GE22 GE7 WSQ7 WIU7 VYY7 VPC7 VFG7 UVK7 ULO7 UBS7 TRW7 TIA7 SYE7 SOI7 SEM7 RUQ7 RKU7 RAY7 QRC7 QHG7 PXK7 PNO7 PDS7 OTW7 OKA7 OAE7 NQI7 NGM7 MWQ7 MMU7 MCY7 LTC7 LJG7 KZK7 KPO7 KFS7 JVW7 JMA7 JCE7 ISI7 IIM7 HYQ7 HOU7 HEY7 GVC7 GLG7 GBK7 FRO7 FHS7 EXW7 EOA7 EEE7 DUI7 DKM7 DAQ7 CQU7 CGY7 BXC7 BNG7 BDK7 ATO7 AJS7 ZW7 QA7" xr:uid="{00000000-0002-0000-0F00-000002000000}">
      <formula1>"NVYT vận chuyển bằng ô tô, xe ôm, NVYT tự vận chuyển bàng xe máy, bưu điện, xe khách,khác (ghi rõ hình thức vận chuyển vào cột ghi chú)"</formula1>
    </dataValidation>
    <dataValidation type="list" allowBlank="1" showInputMessage="1" showErrorMessage="1" sqref="K4:K1048576" xr:uid="{E873B75D-4AD6-430D-B298-D708345235CB}">
      <formula1>"Include, Exclude"</formula1>
    </dataValidation>
    <dataValidation type="list" allowBlank="1" showInputMessage="1" showErrorMessage="1" sqref="D4:D1048576" xr:uid="{03AEFD81-7D3D-4C0E-A80B-ADB8C645F207}">
      <formula1>"HF, Hub"</formula1>
    </dataValidation>
    <dataValidation type="list" allowBlank="1" showInputMessage="1" showErrorMessage="1" sqref="F4:F1048576" xr:uid="{B09957F7-A7E0-42FC-B378-85FA1C8D7BB6}">
      <formula1>"Lab, Hub"</formula1>
    </dataValidation>
    <dataValidation type="list" allowBlank="1" showInputMessage="1" showErrorMessage="1" sqref="J4:J1048576" xr:uid="{8752D06A-7709-4E82-814E-A84D144A4E5A}">
      <formula1>"Min, Max, Fixed, Cond Min"</formula1>
    </dataValidation>
  </dataValidations>
  <pageMargins left="0.7" right="0.7" top="0.75" bottom="0.75" header="0.3" footer="0.3"/>
  <pageSetup scale="48" orientation="landscape" r:id="rId1"/>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2" id="{19057F61-8EF5-4F2D-A66E-7E5797F198C9}">
            <xm:f>AND(C7&lt;&gt;"",COUNTIF('Health Facility Master'!$B$4:$B$1048576,C7)=0)</xm:f>
            <x14:dxf>
              <fill>
                <patternFill>
                  <bgColor theme="5" tint="0.59996337778862885"/>
                </patternFill>
              </fill>
            </x14:dxf>
          </x14:cfRule>
          <xm:sqref>C7:C1048576 E7:E1048576</xm:sqref>
        </x14:conditionalFormatting>
        <x14:conditionalFormatting xmlns:xm="http://schemas.microsoft.com/office/excel/2006/main">
          <x14:cfRule type="expression" priority="69" id="{50F39DCF-DA3C-4599-839F-5B9B333F7D19}">
            <xm:f>ISNA(IF(F7="","",IF(F7="Lab",MATCH(E7,Labs!C:C,0),MATCH(E7,Hubs!C:C,0))))</xm:f>
            <x14:dxf>
              <fill>
                <patternFill>
                  <bgColor rgb="FFFFC000"/>
                </patternFill>
              </fill>
            </x14:dxf>
          </x14:cfRule>
          <xm:sqref>E7:E1048576</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6DC3E407-0874-4E44-8685-4D76E210570E}">
          <x14:formula1>
            <xm:f>Modes!$C$4:$C$1048576</xm:f>
          </x14:formula1>
          <xm:sqref>H4:H6</xm:sqref>
        </x14:dataValidation>
        <x14:dataValidation type="list" allowBlank="1" showInputMessage="1" showErrorMessage="1" xr:uid="{B0591C7B-16AD-4A3E-8AEF-2293CB81B6F9}">
          <x14:formula1>
            <xm:f>Tests!$C$4:$C$1048576</xm:f>
          </x14:formula1>
          <xm:sqref>G7:G1048576</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93B60F-5CCE-4363-B17F-0A2C2B717925}">
  <sheetPr>
    <tabColor rgb="FF9BC2E6"/>
  </sheetPr>
  <dimension ref="C1:M93"/>
  <sheetViews>
    <sheetView showGridLines="0" zoomScale="110" zoomScaleNormal="110" workbookViewId="0">
      <pane ySplit="3" topLeftCell="A4" activePane="bottomLeft" state="frozen"/>
      <selection activeCell="U36" sqref="U36"/>
      <selection pane="bottomLeft" activeCell="D4" sqref="D4"/>
    </sheetView>
  </sheetViews>
  <sheetFormatPr defaultColWidth="8.7265625" defaultRowHeight="14.5" x14ac:dyDescent="0.35"/>
  <cols>
    <col min="1" max="2" width="2.453125" style="195" customWidth="1"/>
    <col min="3" max="3" width="40.453125" style="196" bestFit="1" customWidth="1"/>
    <col min="4" max="4" width="22.26953125" style="196" customWidth="1"/>
    <col min="5" max="5" width="21.26953125" style="196" customWidth="1"/>
    <col min="6" max="6" width="17.453125" style="196" customWidth="1"/>
    <col min="7" max="7" width="38.26953125" style="196" bestFit="1" customWidth="1"/>
    <col min="8" max="8" width="13.453125" style="197" customWidth="1"/>
    <col min="9" max="9" width="11.81640625" style="194" customWidth="1"/>
    <col min="10" max="10" width="11.26953125" style="194" customWidth="1"/>
    <col min="11" max="11" width="16.1796875" style="194" customWidth="1"/>
    <col min="12" max="16384" width="8.7265625" style="195"/>
  </cols>
  <sheetData>
    <row r="1" spans="3:13" s="22" customFormat="1" ht="34" customHeight="1" x14ac:dyDescent="0.3">
      <c r="C1" s="221" t="s">
        <v>155</v>
      </c>
      <c r="D1" s="221"/>
      <c r="E1" s="221"/>
      <c r="F1" s="221"/>
      <c r="G1" s="221"/>
      <c r="H1" s="221"/>
      <c r="I1" s="47"/>
      <c r="J1" s="47"/>
      <c r="K1" s="47"/>
      <c r="L1" s="42"/>
      <c r="M1" s="42"/>
    </row>
    <row r="2" spans="3:13" s="168" customFormat="1" ht="101.5" x14ac:dyDescent="0.35">
      <c r="C2" s="169" t="s">
        <v>156</v>
      </c>
      <c r="D2" s="170" t="s">
        <v>157</v>
      </c>
      <c r="E2" s="170" t="s">
        <v>158</v>
      </c>
      <c r="F2" s="170" t="s">
        <v>159</v>
      </c>
      <c r="G2" s="170" t="s">
        <v>160</v>
      </c>
      <c r="H2" s="170" t="s">
        <v>143</v>
      </c>
      <c r="I2" s="171"/>
      <c r="J2" s="171"/>
      <c r="K2" s="172"/>
    </row>
    <row r="3" spans="3:13" s="59" customFormat="1" x14ac:dyDescent="0.35">
      <c r="C3" s="164" t="s">
        <v>125</v>
      </c>
      <c r="D3" s="164" t="s">
        <v>161</v>
      </c>
      <c r="E3" s="164" t="s">
        <v>162</v>
      </c>
      <c r="F3" s="164" t="s">
        <v>77</v>
      </c>
      <c r="G3" s="165" t="s">
        <v>163</v>
      </c>
      <c r="H3" s="166" t="s">
        <v>150</v>
      </c>
      <c r="I3" s="66" t="s">
        <v>164</v>
      </c>
      <c r="J3" s="66" t="s">
        <v>165</v>
      </c>
      <c r="K3" s="66" t="s">
        <v>166</v>
      </c>
    </row>
    <row r="4" spans="3:13" s="22" customFormat="1" x14ac:dyDescent="0.35">
      <c r="C4" s="161" t="s">
        <v>215</v>
      </c>
      <c r="D4" s="161" t="s">
        <v>227</v>
      </c>
      <c r="E4" s="161" t="s">
        <v>224</v>
      </c>
      <c r="F4" s="161" t="s">
        <v>84</v>
      </c>
      <c r="G4" s="161">
        <v>23</v>
      </c>
      <c r="H4" s="162" t="s">
        <v>153</v>
      </c>
      <c r="I4" s="163" t="str">
        <f>IF(D4&amp;E4=IFERROR(VLOOKUP(D4&amp;E4,'Device Test Parameters'!I:I,1,0),"N"),"Y","N")</f>
        <v>Y</v>
      </c>
      <c r="J4" s="163" t="str">
        <f>IF(C4&amp;D4=IFERROR(VLOOKUP(C4&amp;D4,'Lab Device Parameters'!I:I,1,0),"N"),"Y","N")</f>
        <v>Y</v>
      </c>
      <c r="K4" s="163" t="str">
        <f>IF(OR(I4="N",J4="N"),"N","Y")</f>
        <v>Y</v>
      </c>
    </row>
    <row r="5" spans="3:13" s="22" customFormat="1" x14ac:dyDescent="0.35">
      <c r="C5" s="161" t="s">
        <v>216</v>
      </c>
      <c r="D5" s="161" t="s">
        <v>227</v>
      </c>
      <c r="E5" s="161" t="s">
        <v>224</v>
      </c>
      <c r="F5" s="161" t="s">
        <v>84</v>
      </c>
      <c r="G5" s="161">
        <v>21</v>
      </c>
      <c r="H5" s="162" t="s">
        <v>153</v>
      </c>
      <c r="I5" s="163" t="str">
        <f>IF(D5&amp;E5=IFERROR(VLOOKUP(D5&amp;E5,'Device Test Parameters'!I:I,1,0),"N"),"Y","N")</f>
        <v>Y</v>
      </c>
      <c r="J5" s="163" t="str">
        <f>IF(C5&amp;D5=IFERROR(VLOOKUP(C5&amp;D5,'Lab Device Parameters'!I:I,1,0),"N"),"Y","N")</f>
        <v>Y</v>
      </c>
      <c r="K5" s="163" t="str">
        <f t="shared" ref="K5:K6" si="0">IF(OR(I5="N",J5="N"),"N","Y")</f>
        <v>Y</v>
      </c>
    </row>
    <row r="6" spans="3:13" s="22" customFormat="1" x14ac:dyDescent="0.35">
      <c r="C6" s="161" t="s">
        <v>217</v>
      </c>
      <c r="D6" s="161" t="s">
        <v>227</v>
      </c>
      <c r="E6" s="161" t="s">
        <v>224</v>
      </c>
      <c r="F6" s="161" t="s">
        <v>84</v>
      </c>
      <c r="G6" s="161">
        <v>2</v>
      </c>
      <c r="H6" s="162" t="s">
        <v>153</v>
      </c>
      <c r="I6" s="163" t="str">
        <f>IF(D6&amp;E6=IFERROR(VLOOKUP(D6&amp;E6,'Device Test Parameters'!I:I,1,0),"N"),"Y","N")</f>
        <v>Y</v>
      </c>
      <c r="J6" s="163" t="str">
        <f>IF(C6&amp;D6=IFERROR(VLOOKUP(C6&amp;D6,'Lab Device Parameters'!I:I,1,0),"N"),"Y","N")</f>
        <v>Y</v>
      </c>
      <c r="K6" s="163" t="str">
        <f t="shared" si="0"/>
        <v>Y</v>
      </c>
    </row>
    <row r="7" spans="3:13" s="22" customFormat="1" x14ac:dyDescent="0.35">
      <c r="C7" s="161"/>
      <c r="D7" s="161"/>
      <c r="E7" s="161"/>
      <c r="F7" s="161"/>
      <c r="G7" s="161"/>
      <c r="H7" s="162"/>
      <c r="I7" s="163"/>
      <c r="J7" s="163"/>
      <c r="K7" s="163"/>
    </row>
    <row r="8" spans="3:13" x14ac:dyDescent="0.35">
      <c r="C8" s="192"/>
      <c r="D8" s="192"/>
      <c r="E8" s="192"/>
      <c r="F8" s="192"/>
      <c r="G8" s="192"/>
      <c r="H8" s="193"/>
    </row>
    <row r="9" spans="3:13" x14ac:dyDescent="0.35">
      <c r="C9" s="192"/>
      <c r="D9" s="192"/>
      <c r="E9" s="192"/>
      <c r="F9" s="192"/>
      <c r="G9" s="192"/>
      <c r="H9" s="193"/>
    </row>
    <row r="10" spans="3:13" x14ac:dyDescent="0.35">
      <c r="C10" s="192"/>
      <c r="D10" s="192"/>
      <c r="E10" s="192"/>
      <c r="F10" s="192"/>
      <c r="G10" s="192"/>
      <c r="H10" s="193"/>
    </row>
    <row r="11" spans="3:13" x14ac:dyDescent="0.35">
      <c r="C11" s="192"/>
      <c r="D11" s="192"/>
      <c r="E11" s="192"/>
      <c r="F11" s="192"/>
      <c r="G11" s="192"/>
      <c r="H11" s="193"/>
    </row>
    <row r="12" spans="3:13" x14ac:dyDescent="0.35">
      <c r="C12" s="192"/>
      <c r="D12" s="192"/>
      <c r="E12" s="192"/>
      <c r="F12" s="192"/>
      <c r="G12" s="192"/>
      <c r="H12" s="193"/>
    </row>
    <row r="13" spans="3:13" x14ac:dyDescent="0.35">
      <c r="C13" s="192"/>
      <c r="D13" s="192"/>
      <c r="E13" s="192"/>
      <c r="F13" s="192"/>
      <c r="G13" s="192"/>
      <c r="H13" s="193"/>
    </row>
    <row r="14" spans="3:13" x14ac:dyDescent="0.35">
      <c r="C14" s="192"/>
      <c r="D14" s="192"/>
      <c r="E14" s="192"/>
      <c r="F14" s="192"/>
      <c r="G14" s="192"/>
      <c r="H14" s="193"/>
    </row>
    <row r="15" spans="3:13" x14ac:dyDescent="0.35">
      <c r="C15" s="192"/>
      <c r="D15" s="192"/>
      <c r="E15" s="192"/>
      <c r="F15" s="192"/>
      <c r="G15" s="192"/>
      <c r="H15" s="193"/>
    </row>
    <row r="16" spans="3:13" x14ac:dyDescent="0.35">
      <c r="C16" s="192"/>
      <c r="D16" s="192"/>
      <c r="E16" s="192"/>
      <c r="F16" s="192"/>
      <c r="G16" s="192"/>
      <c r="H16" s="193"/>
    </row>
    <row r="17" spans="3:8" x14ac:dyDescent="0.35">
      <c r="C17" s="192"/>
      <c r="D17" s="192"/>
      <c r="E17" s="192"/>
      <c r="F17" s="192"/>
      <c r="G17" s="192"/>
      <c r="H17" s="193"/>
    </row>
    <row r="18" spans="3:8" x14ac:dyDescent="0.35">
      <c r="C18" s="192"/>
      <c r="D18" s="192"/>
      <c r="E18" s="192"/>
      <c r="F18" s="192"/>
      <c r="G18" s="192"/>
      <c r="H18" s="193"/>
    </row>
    <row r="19" spans="3:8" x14ac:dyDescent="0.35">
      <c r="C19" s="192"/>
      <c r="D19" s="192"/>
      <c r="E19" s="192"/>
      <c r="F19" s="192"/>
      <c r="G19" s="192"/>
      <c r="H19" s="193"/>
    </row>
    <row r="20" spans="3:8" x14ac:dyDescent="0.35">
      <c r="C20" s="192"/>
      <c r="D20" s="192"/>
      <c r="E20" s="192"/>
      <c r="F20" s="192"/>
      <c r="G20" s="192"/>
      <c r="H20" s="193"/>
    </row>
    <row r="21" spans="3:8" x14ac:dyDescent="0.35">
      <c r="C21" s="192"/>
      <c r="D21" s="192"/>
      <c r="E21" s="192"/>
      <c r="F21" s="192"/>
      <c r="G21" s="192"/>
      <c r="H21" s="193"/>
    </row>
    <row r="22" spans="3:8" x14ac:dyDescent="0.35">
      <c r="C22" s="192"/>
      <c r="D22" s="192"/>
      <c r="E22" s="192"/>
      <c r="F22" s="192"/>
      <c r="G22" s="192"/>
      <c r="H22" s="193"/>
    </row>
    <row r="23" spans="3:8" x14ac:dyDescent="0.35">
      <c r="C23" s="192"/>
      <c r="D23" s="192"/>
      <c r="E23" s="192"/>
      <c r="F23" s="192"/>
      <c r="G23" s="192"/>
      <c r="H23" s="193"/>
    </row>
    <row r="24" spans="3:8" x14ac:dyDescent="0.35">
      <c r="C24" s="192"/>
      <c r="D24" s="192"/>
      <c r="E24" s="192"/>
      <c r="F24" s="192"/>
      <c r="G24" s="192"/>
      <c r="H24" s="193"/>
    </row>
    <row r="25" spans="3:8" x14ac:dyDescent="0.35">
      <c r="C25" s="192"/>
      <c r="D25" s="192"/>
      <c r="E25" s="192"/>
      <c r="F25" s="192"/>
      <c r="G25" s="192"/>
      <c r="H25" s="193"/>
    </row>
    <row r="26" spans="3:8" x14ac:dyDescent="0.35">
      <c r="C26" s="192"/>
      <c r="D26" s="192"/>
      <c r="E26" s="192"/>
      <c r="F26" s="192"/>
      <c r="G26" s="192"/>
      <c r="H26" s="193"/>
    </row>
    <row r="27" spans="3:8" x14ac:dyDescent="0.35">
      <c r="C27" s="192"/>
      <c r="D27" s="192"/>
      <c r="E27" s="192"/>
      <c r="F27" s="192"/>
      <c r="G27" s="192"/>
      <c r="H27" s="193"/>
    </row>
    <row r="28" spans="3:8" x14ac:dyDescent="0.35">
      <c r="C28" s="192"/>
      <c r="D28" s="192"/>
      <c r="E28" s="192"/>
      <c r="F28" s="192"/>
      <c r="G28" s="192"/>
      <c r="H28" s="193"/>
    </row>
    <row r="29" spans="3:8" x14ac:dyDescent="0.35">
      <c r="C29" s="192"/>
      <c r="D29" s="192"/>
      <c r="E29" s="192"/>
      <c r="F29" s="192"/>
      <c r="G29" s="192"/>
      <c r="H29" s="193"/>
    </row>
    <row r="30" spans="3:8" x14ac:dyDescent="0.35">
      <c r="C30" s="192"/>
      <c r="D30" s="192"/>
      <c r="E30" s="192"/>
      <c r="F30" s="192"/>
      <c r="G30" s="192"/>
      <c r="H30" s="193"/>
    </row>
    <row r="31" spans="3:8" x14ac:dyDescent="0.35">
      <c r="C31" s="192"/>
      <c r="D31" s="192"/>
      <c r="E31" s="192"/>
      <c r="F31" s="192"/>
      <c r="G31" s="192"/>
      <c r="H31" s="193"/>
    </row>
    <row r="32" spans="3:8" x14ac:dyDescent="0.35">
      <c r="C32" s="192"/>
      <c r="D32" s="192"/>
      <c r="E32" s="192"/>
      <c r="F32" s="192"/>
      <c r="G32" s="192"/>
      <c r="H32" s="193"/>
    </row>
    <row r="33" spans="3:8" x14ac:dyDescent="0.35">
      <c r="C33" s="192"/>
      <c r="D33" s="192"/>
      <c r="E33" s="192"/>
      <c r="F33" s="192"/>
      <c r="G33" s="192"/>
      <c r="H33" s="193"/>
    </row>
    <row r="34" spans="3:8" x14ac:dyDescent="0.35">
      <c r="C34" s="192"/>
      <c r="D34" s="192"/>
      <c r="E34" s="192"/>
      <c r="F34" s="192"/>
      <c r="G34" s="192"/>
      <c r="H34" s="193"/>
    </row>
    <row r="35" spans="3:8" x14ac:dyDescent="0.35">
      <c r="C35" s="192"/>
      <c r="D35" s="192"/>
      <c r="E35" s="192"/>
      <c r="F35" s="192"/>
      <c r="G35" s="192"/>
      <c r="H35" s="193"/>
    </row>
    <row r="36" spans="3:8" x14ac:dyDescent="0.35">
      <c r="C36" s="192"/>
      <c r="D36" s="192"/>
      <c r="E36" s="192"/>
      <c r="F36" s="192"/>
      <c r="G36" s="192"/>
      <c r="H36" s="193"/>
    </row>
    <row r="37" spans="3:8" x14ac:dyDescent="0.35">
      <c r="C37" s="192"/>
      <c r="D37" s="192"/>
      <c r="E37" s="192"/>
      <c r="F37" s="192"/>
      <c r="G37" s="192"/>
      <c r="H37" s="193"/>
    </row>
    <row r="38" spans="3:8" x14ac:dyDescent="0.35">
      <c r="C38" s="192"/>
      <c r="D38" s="192"/>
      <c r="E38" s="192"/>
      <c r="F38" s="192"/>
      <c r="G38" s="192"/>
      <c r="H38" s="193"/>
    </row>
    <row r="39" spans="3:8" x14ac:dyDescent="0.35">
      <c r="C39" s="192"/>
      <c r="D39" s="192"/>
      <c r="E39" s="192"/>
      <c r="F39" s="192"/>
      <c r="G39" s="192"/>
      <c r="H39" s="193"/>
    </row>
    <row r="40" spans="3:8" x14ac:dyDescent="0.35">
      <c r="C40" s="192"/>
      <c r="D40" s="192"/>
      <c r="E40" s="192"/>
      <c r="F40" s="192"/>
      <c r="G40" s="192"/>
      <c r="H40" s="193"/>
    </row>
    <row r="41" spans="3:8" x14ac:dyDescent="0.35">
      <c r="C41" s="192"/>
      <c r="D41" s="192"/>
      <c r="E41" s="192"/>
      <c r="F41" s="192"/>
      <c r="G41" s="192"/>
      <c r="H41" s="193"/>
    </row>
    <row r="42" spans="3:8" x14ac:dyDescent="0.35">
      <c r="C42" s="192"/>
      <c r="D42" s="192"/>
      <c r="E42" s="192"/>
      <c r="F42" s="192"/>
      <c r="G42" s="192"/>
      <c r="H42" s="193"/>
    </row>
    <row r="43" spans="3:8" x14ac:dyDescent="0.35">
      <c r="C43" s="192"/>
      <c r="D43" s="192"/>
      <c r="E43" s="192"/>
      <c r="F43" s="192"/>
      <c r="G43" s="192"/>
      <c r="H43" s="193"/>
    </row>
    <row r="44" spans="3:8" x14ac:dyDescent="0.35">
      <c r="C44" s="192"/>
      <c r="D44" s="192"/>
      <c r="E44" s="192"/>
      <c r="F44" s="192"/>
      <c r="G44" s="192"/>
      <c r="H44" s="193"/>
    </row>
    <row r="45" spans="3:8" x14ac:dyDescent="0.35">
      <c r="C45" s="192"/>
      <c r="D45" s="192"/>
      <c r="E45" s="192"/>
      <c r="F45" s="192"/>
      <c r="G45" s="192"/>
      <c r="H45" s="193"/>
    </row>
    <row r="46" spans="3:8" x14ac:dyDescent="0.35">
      <c r="C46" s="192"/>
      <c r="D46" s="192"/>
      <c r="E46" s="192"/>
      <c r="F46" s="192"/>
      <c r="G46" s="192"/>
      <c r="H46" s="193"/>
    </row>
    <row r="47" spans="3:8" x14ac:dyDescent="0.35">
      <c r="C47" s="192"/>
      <c r="D47" s="192"/>
      <c r="E47" s="192"/>
      <c r="F47" s="192"/>
      <c r="G47" s="192"/>
      <c r="H47" s="193"/>
    </row>
    <row r="48" spans="3:8" x14ac:dyDescent="0.35">
      <c r="C48" s="192"/>
      <c r="D48" s="192"/>
      <c r="E48" s="192"/>
      <c r="F48" s="192"/>
      <c r="G48" s="192"/>
      <c r="H48" s="193"/>
    </row>
    <row r="49" spans="3:8" x14ac:dyDescent="0.35">
      <c r="C49" s="192"/>
      <c r="D49" s="192"/>
      <c r="E49" s="192"/>
      <c r="F49" s="192"/>
      <c r="G49" s="192"/>
      <c r="H49" s="193"/>
    </row>
    <row r="50" spans="3:8" x14ac:dyDescent="0.35">
      <c r="C50" s="192"/>
      <c r="D50" s="192"/>
      <c r="E50" s="192"/>
      <c r="F50" s="192"/>
      <c r="G50" s="192"/>
      <c r="H50" s="193"/>
    </row>
    <row r="51" spans="3:8" x14ac:dyDescent="0.35">
      <c r="C51" s="192"/>
      <c r="D51" s="192"/>
      <c r="E51" s="192"/>
      <c r="F51" s="192"/>
      <c r="G51" s="192"/>
      <c r="H51" s="193"/>
    </row>
    <row r="52" spans="3:8" x14ac:dyDescent="0.35">
      <c r="C52" s="192"/>
      <c r="D52" s="192"/>
      <c r="E52" s="192"/>
      <c r="F52" s="192"/>
      <c r="G52" s="192"/>
      <c r="H52" s="193"/>
    </row>
    <row r="53" spans="3:8" x14ac:dyDescent="0.35">
      <c r="C53" s="192"/>
      <c r="D53" s="192"/>
      <c r="E53" s="192"/>
      <c r="F53" s="192"/>
      <c r="G53" s="192"/>
      <c r="H53" s="193"/>
    </row>
    <row r="54" spans="3:8" x14ac:dyDescent="0.35">
      <c r="C54" s="192"/>
      <c r="D54" s="192"/>
      <c r="E54" s="192"/>
      <c r="F54" s="192"/>
      <c r="G54" s="192"/>
      <c r="H54" s="193"/>
    </row>
    <row r="55" spans="3:8" x14ac:dyDescent="0.35">
      <c r="C55" s="192"/>
      <c r="D55" s="192"/>
      <c r="E55" s="192"/>
      <c r="F55" s="192"/>
      <c r="G55" s="192"/>
      <c r="H55" s="193"/>
    </row>
    <row r="56" spans="3:8" x14ac:dyDescent="0.35">
      <c r="C56" s="192"/>
      <c r="D56" s="192"/>
      <c r="E56" s="192"/>
      <c r="F56" s="192"/>
      <c r="G56" s="192"/>
      <c r="H56" s="193"/>
    </row>
    <row r="57" spans="3:8" x14ac:dyDescent="0.35">
      <c r="C57" s="192"/>
      <c r="D57" s="192"/>
      <c r="E57" s="192"/>
      <c r="F57" s="192"/>
      <c r="G57" s="192"/>
      <c r="H57" s="193"/>
    </row>
    <row r="58" spans="3:8" x14ac:dyDescent="0.35">
      <c r="C58" s="192"/>
      <c r="D58" s="192"/>
      <c r="E58" s="192"/>
      <c r="F58" s="192"/>
      <c r="G58" s="192"/>
      <c r="H58" s="193"/>
    </row>
    <row r="59" spans="3:8" x14ac:dyDescent="0.35">
      <c r="C59" s="192"/>
      <c r="D59" s="192"/>
      <c r="E59" s="192"/>
      <c r="F59" s="192"/>
      <c r="G59" s="192"/>
      <c r="H59" s="193"/>
    </row>
    <row r="60" spans="3:8" x14ac:dyDescent="0.35">
      <c r="C60" s="192"/>
      <c r="D60" s="192"/>
      <c r="E60" s="192"/>
      <c r="F60" s="192"/>
      <c r="G60" s="192"/>
      <c r="H60" s="193"/>
    </row>
    <row r="61" spans="3:8" x14ac:dyDescent="0.35">
      <c r="C61" s="192"/>
      <c r="D61" s="192"/>
      <c r="E61" s="192"/>
      <c r="F61" s="192"/>
      <c r="G61" s="192"/>
      <c r="H61" s="193"/>
    </row>
    <row r="62" spans="3:8" x14ac:dyDescent="0.35">
      <c r="C62" s="192"/>
      <c r="D62" s="192"/>
      <c r="E62" s="192"/>
      <c r="F62" s="192"/>
      <c r="G62" s="192"/>
      <c r="H62" s="193"/>
    </row>
    <row r="63" spans="3:8" x14ac:dyDescent="0.35">
      <c r="C63" s="192"/>
      <c r="D63" s="192"/>
      <c r="E63" s="192"/>
      <c r="F63" s="192"/>
      <c r="G63" s="192"/>
      <c r="H63" s="193"/>
    </row>
    <row r="64" spans="3:8" x14ac:dyDescent="0.35">
      <c r="C64" s="192"/>
      <c r="D64" s="192"/>
      <c r="E64" s="192"/>
      <c r="F64" s="192"/>
      <c r="G64" s="192"/>
      <c r="H64" s="193"/>
    </row>
    <row r="65" spans="3:8" x14ac:dyDescent="0.35">
      <c r="C65" s="192"/>
      <c r="D65" s="192"/>
      <c r="E65" s="192"/>
      <c r="F65" s="192"/>
      <c r="G65" s="192"/>
      <c r="H65" s="193"/>
    </row>
    <row r="66" spans="3:8" x14ac:dyDescent="0.35">
      <c r="C66" s="192"/>
      <c r="D66" s="192"/>
      <c r="E66" s="192"/>
      <c r="F66" s="192"/>
      <c r="G66" s="192"/>
      <c r="H66" s="193"/>
    </row>
    <row r="67" spans="3:8" x14ac:dyDescent="0.35">
      <c r="C67" s="192"/>
      <c r="D67" s="192"/>
      <c r="E67" s="192"/>
      <c r="F67" s="192"/>
      <c r="G67" s="192"/>
      <c r="H67" s="193"/>
    </row>
    <row r="68" spans="3:8" x14ac:dyDescent="0.35">
      <c r="C68" s="192"/>
      <c r="D68" s="192"/>
      <c r="E68" s="192"/>
      <c r="F68" s="192"/>
      <c r="G68" s="192"/>
      <c r="H68" s="193"/>
    </row>
    <row r="69" spans="3:8" x14ac:dyDescent="0.35">
      <c r="C69" s="192"/>
      <c r="D69" s="192"/>
      <c r="E69" s="192"/>
      <c r="F69" s="192"/>
      <c r="G69" s="192"/>
      <c r="H69" s="193"/>
    </row>
    <row r="70" spans="3:8" x14ac:dyDescent="0.35">
      <c r="C70" s="192"/>
      <c r="D70" s="192"/>
      <c r="E70" s="192"/>
      <c r="F70" s="192"/>
      <c r="G70" s="192"/>
      <c r="H70" s="193"/>
    </row>
    <row r="71" spans="3:8" x14ac:dyDescent="0.35">
      <c r="C71" s="192"/>
      <c r="D71" s="192"/>
      <c r="E71" s="192"/>
      <c r="F71" s="192"/>
      <c r="G71" s="192"/>
      <c r="H71" s="193"/>
    </row>
    <row r="72" spans="3:8" x14ac:dyDescent="0.35">
      <c r="C72" s="192"/>
      <c r="D72" s="192"/>
      <c r="E72" s="192"/>
      <c r="F72" s="192"/>
      <c r="G72" s="192"/>
      <c r="H72" s="193"/>
    </row>
    <row r="73" spans="3:8" x14ac:dyDescent="0.35">
      <c r="C73" s="192"/>
      <c r="D73" s="192"/>
      <c r="E73" s="192"/>
      <c r="F73" s="192"/>
      <c r="G73" s="192"/>
      <c r="H73" s="193"/>
    </row>
    <row r="74" spans="3:8" x14ac:dyDescent="0.35">
      <c r="C74" s="192"/>
      <c r="D74" s="192"/>
      <c r="E74" s="192"/>
      <c r="F74" s="192"/>
      <c r="G74" s="192"/>
      <c r="H74" s="193"/>
    </row>
    <row r="75" spans="3:8" x14ac:dyDescent="0.35">
      <c r="C75" s="192"/>
      <c r="D75" s="192"/>
      <c r="E75" s="192"/>
      <c r="F75" s="192"/>
      <c r="G75" s="192"/>
      <c r="H75" s="193"/>
    </row>
    <row r="76" spans="3:8" x14ac:dyDescent="0.35">
      <c r="C76" s="192"/>
      <c r="D76" s="192"/>
      <c r="E76" s="192"/>
      <c r="F76" s="192"/>
      <c r="G76" s="192"/>
      <c r="H76" s="193"/>
    </row>
    <row r="77" spans="3:8" x14ac:dyDescent="0.35">
      <c r="C77" s="192"/>
      <c r="D77" s="192"/>
      <c r="E77" s="192"/>
      <c r="F77" s="192"/>
      <c r="G77" s="192"/>
      <c r="H77" s="193"/>
    </row>
    <row r="78" spans="3:8" x14ac:dyDescent="0.35">
      <c r="C78" s="192"/>
      <c r="D78" s="192"/>
      <c r="E78" s="192"/>
      <c r="F78" s="192"/>
      <c r="G78" s="192"/>
      <c r="H78" s="193"/>
    </row>
    <row r="79" spans="3:8" x14ac:dyDescent="0.35">
      <c r="C79" s="192"/>
      <c r="D79" s="192"/>
      <c r="E79" s="192"/>
      <c r="F79" s="192"/>
      <c r="G79" s="192"/>
      <c r="H79" s="193"/>
    </row>
    <row r="80" spans="3:8" x14ac:dyDescent="0.35">
      <c r="C80" s="192"/>
      <c r="D80" s="192"/>
      <c r="E80" s="192"/>
      <c r="F80" s="192"/>
      <c r="G80" s="192"/>
      <c r="H80" s="193"/>
    </row>
    <row r="81" spans="3:8" x14ac:dyDescent="0.35">
      <c r="C81" s="192"/>
      <c r="D81" s="192"/>
      <c r="E81" s="192"/>
      <c r="F81" s="192"/>
      <c r="G81" s="192"/>
      <c r="H81" s="193"/>
    </row>
    <row r="82" spans="3:8" x14ac:dyDescent="0.35">
      <c r="C82" s="192"/>
      <c r="D82" s="192"/>
      <c r="E82" s="192"/>
      <c r="F82" s="192"/>
      <c r="G82" s="192"/>
      <c r="H82" s="193"/>
    </row>
    <row r="83" spans="3:8" x14ac:dyDescent="0.35">
      <c r="C83" s="192"/>
      <c r="D83" s="192"/>
      <c r="E83" s="192"/>
      <c r="F83" s="192"/>
      <c r="G83" s="192"/>
      <c r="H83" s="193"/>
    </row>
    <row r="84" spans="3:8" x14ac:dyDescent="0.35">
      <c r="C84" s="192"/>
      <c r="D84" s="192"/>
      <c r="E84" s="192"/>
      <c r="F84" s="192"/>
      <c r="G84" s="192"/>
      <c r="H84" s="193"/>
    </row>
    <row r="85" spans="3:8" x14ac:dyDescent="0.35">
      <c r="C85" s="192"/>
      <c r="D85" s="192"/>
      <c r="E85" s="192"/>
      <c r="F85" s="192"/>
      <c r="G85" s="192"/>
      <c r="H85" s="193"/>
    </row>
    <row r="86" spans="3:8" x14ac:dyDescent="0.35">
      <c r="C86" s="192"/>
      <c r="D86" s="192"/>
      <c r="E86" s="192"/>
      <c r="F86" s="192"/>
      <c r="G86" s="192"/>
      <c r="H86" s="193"/>
    </row>
    <row r="87" spans="3:8" x14ac:dyDescent="0.35">
      <c r="C87" s="192"/>
      <c r="D87" s="192"/>
      <c r="E87" s="192"/>
      <c r="F87" s="192"/>
      <c r="G87" s="192"/>
      <c r="H87" s="193"/>
    </row>
    <row r="88" spans="3:8" x14ac:dyDescent="0.35">
      <c r="C88" s="192"/>
      <c r="D88" s="192"/>
      <c r="E88" s="192"/>
      <c r="F88" s="192"/>
      <c r="G88" s="192"/>
      <c r="H88" s="193"/>
    </row>
    <row r="89" spans="3:8" x14ac:dyDescent="0.35">
      <c r="C89" s="192"/>
      <c r="D89" s="192"/>
      <c r="E89" s="192"/>
      <c r="F89" s="192"/>
      <c r="G89" s="192"/>
      <c r="H89" s="193"/>
    </row>
    <row r="90" spans="3:8" x14ac:dyDescent="0.35">
      <c r="C90" s="192"/>
      <c r="D90" s="192"/>
      <c r="E90" s="192"/>
      <c r="F90" s="192"/>
      <c r="G90" s="192"/>
      <c r="H90" s="193"/>
    </row>
    <row r="91" spans="3:8" x14ac:dyDescent="0.35">
      <c r="C91" s="192"/>
      <c r="D91" s="192"/>
      <c r="E91" s="192"/>
      <c r="F91" s="192"/>
      <c r="G91" s="192"/>
      <c r="H91" s="193"/>
    </row>
    <row r="92" spans="3:8" x14ac:dyDescent="0.35">
      <c r="C92" s="192"/>
      <c r="D92" s="192"/>
      <c r="E92" s="192"/>
      <c r="F92" s="192"/>
      <c r="G92" s="192"/>
      <c r="H92" s="193"/>
    </row>
    <row r="93" spans="3:8" x14ac:dyDescent="0.35">
      <c r="C93" s="192"/>
      <c r="D93" s="192"/>
      <c r="E93" s="192"/>
      <c r="F93" s="192"/>
      <c r="G93" s="192"/>
      <c r="H93" s="193"/>
    </row>
  </sheetData>
  <sortState xmlns:xlrd2="http://schemas.microsoft.com/office/spreadsheetml/2017/richdata2" ref="C5:H93">
    <sortCondition ref="C4:C93"/>
    <sortCondition ref="D4:D93"/>
    <sortCondition ref="E4:E93"/>
  </sortState>
  <mergeCells count="1">
    <mergeCell ref="C1:H1"/>
  </mergeCells>
  <conditionalFormatting sqref="K1:K2 K4:K1048576">
    <cfRule type="cellIs" dxfId="26" priority="41" operator="equal">
      <formula>"N"</formula>
    </cfRule>
  </conditionalFormatting>
  <conditionalFormatting sqref="I1:J2 I4:J1048576">
    <cfRule type="cellIs" dxfId="25" priority="40" operator="equal">
      <formula>"N"</formula>
    </cfRule>
  </conditionalFormatting>
  <conditionalFormatting sqref="G4:G1048576">
    <cfRule type="expression" dxfId="24" priority="3">
      <formula>ISNA(IF(C4="","",IF(G4="",NA())))</formula>
    </cfRule>
  </conditionalFormatting>
  <conditionalFormatting sqref="K3">
    <cfRule type="cellIs" dxfId="23" priority="2" operator="equal">
      <formula>"N"</formula>
    </cfRule>
  </conditionalFormatting>
  <conditionalFormatting sqref="I3:J3">
    <cfRule type="cellIs" dxfId="22" priority="1" operator="equal">
      <formula>"N"</formula>
    </cfRule>
  </conditionalFormatting>
  <dataValidations count="2">
    <dataValidation type="list" allowBlank="1" showInputMessage="1" showErrorMessage="1" sqref="F4:F1048576" xr:uid="{659C1CE4-652E-47DE-9F61-3FABC2F57996}">
      <formula1>"Include, Exclude"</formula1>
    </dataValidation>
    <dataValidation type="list" allowBlank="1" showInputMessage="1" showErrorMessage="1" sqref="H4:H1048576" xr:uid="{70F69207-07FC-4D49-BC22-5ADC12EDBA69}">
      <formula1>"Min, Max, Fixed, Cond Min"</formula1>
    </dataValidation>
  </dataValidations>
  <pageMargins left="0.7" right="0.7" top="0.75" bottom="0.75" header="0.3" footer="0.3"/>
  <pageSetup orientation="portrait" r:id="rId1"/>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47" id="{7BF4B645-8AE0-4E1C-8443-2D61521DEB24}">
            <xm:f>AND(D4&lt;&gt;"",COUNTIF('Device Test Parameters'!C:C,D4)=0)</xm:f>
            <x14:dxf>
              <fill>
                <patternFill>
                  <bgColor theme="5" tint="0.39994506668294322"/>
                </patternFill>
              </fill>
            </x14:dxf>
          </x14:cfRule>
          <x14:cfRule type="expression" priority="57" id="{015573C0-1ADF-4366-940D-2F20AF502764}">
            <xm:f>AND(D4&lt;&gt;"",COUNTIF('Lab Device Parameters'!C:C,D4)=0)</xm:f>
            <x14:dxf>
              <fill>
                <patternFill>
                  <bgColor theme="5" tint="0.59996337778862885"/>
                </patternFill>
              </fill>
            </x14:dxf>
          </x14:cfRule>
          <xm:sqref>D4:D1048576</xm:sqref>
        </x14:conditionalFormatting>
        <x14:conditionalFormatting xmlns:xm="http://schemas.microsoft.com/office/excel/2006/main">
          <x14:cfRule type="expression" priority="56" id="{74984362-A57D-4647-A3BA-7540F9F6C0F2}">
            <xm:f>AND(E4&lt;&gt;"",COUNTIF('Device Test Parameters'!D:D,E4)=0)</xm:f>
            <x14:dxf>
              <fill>
                <patternFill>
                  <bgColor theme="5" tint="0.59996337778862885"/>
                </patternFill>
              </fill>
            </x14:dxf>
          </x14:cfRule>
          <xm:sqref>E4:E1048576</xm:sqref>
        </x14:conditionalFormatting>
        <x14:conditionalFormatting xmlns:xm="http://schemas.microsoft.com/office/excel/2006/main">
          <x14:cfRule type="expression" priority="50" id="{E8D8491A-B344-473E-A2FE-CEDD1F8F27F8}">
            <xm:f>AND(C4&lt;&gt;"",COUNTIF('Lab Device Parameters'!$D:$D,C4)=0)</xm:f>
            <x14:dxf>
              <fill>
                <patternFill>
                  <bgColor theme="5" tint="0.59996337778862885"/>
                </patternFill>
              </fill>
            </x14:dxf>
          </x14:cfRule>
          <xm:sqref>C4:C1048576</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26D7F200-B671-409B-84B0-ECA2A5029264}">
          <x14:formula1>
            <xm:f>Devices!$C$4:$C$1048576</xm:f>
          </x14:formula1>
          <xm:sqref>D4:D1048576</xm:sqref>
        </x14:dataValidation>
        <x14:dataValidation type="list" allowBlank="1" showInputMessage="1" showErrorMessage="1" xr:uid="{4E73040F-7343-415C-B590-3CC94389AC22}">
          <x14:formula1>
            <xm:f>Tests!$C$4:$C$7</xm:f>
          </x14:formula1>
          <xm:sqref>E4:E1048576</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7239AE-7AB0-4A4C-B3E4-9CDF5CC60C54}">
  <sheetPr>
    <tabColor theme="3"/>
  </sheetPr>
  <dimension ref="A1:C33"/>
  <sheetViews>
    <sheetView showGridLines="0" zoomScale="110" zoomScaleNormal="110" workbookViewId="0">
      <selection activeCell="F37" sqref="F37"/>
    </sheetView>
  </sheetViews>
  <sheetFormatPr defaultRowHeight="14.5" x14ac:dyDescent="0.35"/>
  <cols>
    <col min="1" max="1" width="20.453125" bestFit="1" customWidth="1"/>
    <col min="2" max="2" width="36" bestFit="1" customWidth="1"/>
    <col min="3" max="3" width="58.7265625" bestFit="1" customWidth="1"/>
    <col min="4" max="4" width="12.81640625" bestFit="1" customWidth="1"/>
  </cols>
  <sheetData>
    <row r="1" spans="1:3" x14ac:dyDescent="0.35">
      <c r="A1" s="173" t="s">
        <v>167</v>
      </c>
      <c r="B1" s="174" t="s">
        <v>168</v>
      </c>
      <c r="C1" s="175" t="s">
        <v>169</v>
      </c>
    </row>
    <row r="2" spans="1:3" x14ac:dyDescent="0.35">
      <c r="A2" s="177" t="s">
        <v>22</v>
      </c>
      <c r="B2" s="178" t="s">
        <v>170</v>
      </c>
      <c r="C2" s="179" t="s">
        <v>171</v>
      </c>
    </row>
    <row r="3" spans="1:3" x14ac:dyDescent="0.35">
      <c r="A3" s="177" t="s">
        <v>22</v>
      </c>
      <c r="B3" s="178" t="s">
        <v>170</v>
      </c>
      <c r="C3" s="179" t="s">
        <v>172</v>
      </c>
    </row>
    <row r="4" spans="1:3" x14ac:dyDescent="0.35">
      <c r="A4" s="177" t="s">
        <v>22</v>
      </c>
      <c r="B4" s="178" t="s">
        <v>173</v>
      </c>
      <c r="C4" s="179" t="s">
        <v>174</v>
      </c>
    </row>
    <row r="5" spans="1:3" x14ac:dyDescent="0.35">
      <c r="A5" s="177" t="s">
        <v>22</v>
      </c>
      <c r="B5" s="178" t="s">
        <v>175</v>
      </c>
      <c r="C5" s="179" t="s">
        <v>174</v>
      </c>
    </row>
    <row r="6" spans="1:3" x14ac:dyDescent="0.35">
      <c r="A6" s="177" t="s">
        <v>22</v>
      </c>
      <c r="B6" s="178" t="s">
        <v>173</v>
      </c>
      <c r="C6" s="179" t="s">
        <v>176</v>
      </c>
    </row>
    <row r="7" spans="1:3" x14ac:dyDescent="0.35">
      <c r="A7" s="177" t="s">
        <v>22</v>
      </c>
      <c r="B7" s="178" t="s">
        <v>175</v>
      </c>
      <c r="C7" s="179" t="s">
        <v>177</v>
      </c>
    </row>
    <row r="8" spans="1:3" x14ac:dyDescent="0.35">
      <c r="A8" s="177" t="s">
        <v>24</v>
      </c>
      <c r="B8" s="178" t="s">
        <v>170</v>
      </c>
      <c r="C8" s="179" t="s">
        <v>178</v>
      </c>
    </row>
    <row r="9" spans="1:3" x14ac:dyDescent="0.35">
      <c r="A9" s="177" t="s">
        <v>26</v>
      </c>
      <c r="B9" s="178" t="s">
        <v>170</v>
      </c>
      <c r="C9" s="179" t="s">
        <v>178</v>
      </c>
    </row>
    <row r="10" spans="1:3" x14ac:dyDescent="0.35">
      <c r="A10" s="177" t="s">
        <v>28</v>
      </c>
      <c r="B10" s="178" t="s">
        <v>137</v>
      </c>
      <c r="C10" s="179" t="s">
        <v>171</v>
      </c>
    </row>
    <row r="11" spans="1:3" x14ac:dyDescent="0.35">
      <c r="A11" s="177" t="s">
        <v>30</v>
      </c>
      <c r="B11" s="178" t="s">
        <v>136</v>
      </c>
      <c r="C11" s="179" t="s">
        <v>171</v>
      </c>
    </row>
    <row r="12" spans="1:3" x14ac:dyDescent="0.35">
      <c r="A12" s="177" t="s">
        <v>30</v>
      </c>
      <c r="B12" s="178" t="s">
        <v>136</v>
      </c>
      <c r="C12" s="179" t="s">
        <v>179</v>
      </c>
    </row>
    <row r="13" spans="1:3" x14ac:dyDescent="0.35">
      <c r="A13" s="177" t="s">
        <v>32</v>
      </c>
      <c r="B13" s="178" t="s">
        <v>154</v>
      </c>
      <c r="C13" s="179" t="s">
        <v>171</v>
      </c>
    </row>
    <row r="14" spans="1:3" x14ac:dyDescent="0.35">
      <c r="A14" s="177" t="s">
        <v>34</v>
      </c>
      <c r="B14" s="178" t="s">
        <v>83</v>
      </c>
      <c r="C14" s="179" t="s">
        <v>180</v>
      </c>
    </row>
    <row r="15" spans="1:3" x14ac:dyDescent="0.35">
      <c r="A15" s="177" t="s">
        <v>34</v>
      </c>
      <c r="B15" s="178" t="s">
        <v>137</v>
      </c>
      <c r="C15" s="179" t="s">
        <v>181</v>
      </c>
    </row>
    <row r="16" spans="1:3" x14ac:dyDescent="0.35">
      <c r="A16" s="177" t="s">
        <v>34</v>
      </c>
      <c r="B16" s="178" t="s">
        <v>119</v>
      </c>
      <c r="C16" s="179" t="s">
        <v>182</v>
      </c>
    </row>
    <row r="17" spans="1:3" x14ac:dyDescent="0.35">
      <c r="A17" s="177" t="s">
        <v>36</v>
      </c>
      <c r="B17" s="178" t="s">
        <v>136</v>
      </c>
      <c r="C17" s="179" t="s">
        <v>183</v>
      </c>
    </row>
    <row r="18" spans="1:3" x14ac:dyDescent="0.35">
      <c r="A18" s="177" t="s">
        <v>36</v>
      </c>
      <c r="B18" s="178" t="s">
        <v>152</v>
      </c>
      <c r="C18" s="179" t="s">
        <v>184</v>
      </c>
    </row>
    <row r="19" spans="1:3" x14ac:dyDescent="0.35">
      <c r="A19" s="177" t="s">
        <v>38</v>
      </c>
      <c r="B19" s="178" t="s">
        <v>136</v>
      </c>
      <c r="C19" s="179" t="s">
        <v>183</v>
      </c>
    </row>
    <row r="20" spans="1:3" x14ac:dyDescent="0.35">
      <c r="A20" s="177" t="s">
        <v>38</v>
      </c>
      <c r="B20" s="178" t="s">
        <v>137</v>
      </c>
      <c r="C20" s="179" t="s">
        <v>181</v>
      </c>
    </row>
    <row r="21" spans="1:3" x14ac:dyDescent="0.35">
      <c r="A21" s="177" t="s">
        <v>185</v>
      </c>
      <c r="B21" s="178" t="s">
        <v>186</v>
      </c>
      <c r="C21" s="179" t="s">
        <v>187</v>
      </c>
    </row>
    <row r="22" spans="1:3" x14ac:dyDescent="0.35">
      <c r="A22" s="177" t="s">
        <v>185</v>
      </c>
      <c r="B22" s="178" t="s">
        <v>188</v>
      </c>
      <c r="C22" s="179" t="s">
        <v>189</v>
      </c>
    </row>
    <row r="23" spans="1:3" x14ac:dyDescent="0.35">
      <c r="A23" s="177" t="s">
        <v>185</v>
      </c>
      <c r="B23" s="178" t="s">
        <v>186</v>
      </c>
      <c r="C23" s="179" t="s">
        <v>205</v>
      </c>
    </row>
    <row r="24" spans="1:3" x14ac:dyDescent="0.35">
      <c r="A24" s="177" t="s">
        <v>185</v>
      </c>
      <c r="B24" s="178" t="s">
        <v>188</v>
      </c>
      <c r="C24" s="179" t="s">
        <v>206</v>
      </c>
    </row>
    <row r="25" spans="1:3" x14ac:dyDescent="0.35">
      <c r="A25" s="177" t="s">
        <v>185</v>
      </c>
      <c r="B25" s="178" t="s">
        <v>149</v>
      </c>
      <c r="C25" s="179" t="s">
        <v>204</v>
      </c>
    </row>
    <row r="26" spans="1:3" x14ac:dyDescent="0.35">
      <c r="A26" s="177" t="s">
        <v>190</v>
      </c>
      <c r="B26" s="178" t="s">
        <v>152</v>
      </c>
      <c r="C26" s="179" t="s">
        <v>191</v>
      </c>
    </row>
    <row r="27" spans="1:3" x14ac:dyDescent="0.35">
      <c r="A27" s="177" t="s">
        <v>190</v>
      </c>
      <c r="B27" s="178" t="s">
        <v>192</v>
      </c>
      <c r="C27" s="179" t="s">
        <v>193</v>
      </c>
    </row>
    <row r="28" spans="1:3" x14ac:dyDescent="0.35">
      <c r="A28" s="177" t="s">
        <v>190</v>
      </c>
      <c r="B28" s="178" t="s">
        <v>192</v>
      </c>
      <c r="C28" s="179" t="s">
        <v>194</v>
      </c>
    </row>
    <row r="29" spans="1:3" x14ac:dyDescent="0.35">
      <c r="A29" s="177" t="s">
        <v>190</v>
      </c>
      <c r="B29" s="178" t="s">
        <v>195</v>
      </c>
      <c r="C29" s="179" t="s">
        <v>196</v>
      </c>
    </row>
    <row r="30" spans="1:3" x14ac:dyDescent="0.35">
      <c r="A30" s="177" t="s">
        <v>190</v>
      </c>
      <c r="B30" s="178" t="s">
        <v>197</v>
      </c>
      <c r="C30" s="179" t="s">
        <v>198</v>
      </c>
    </row>
    <row r="31" spans="1:3" x14ac:dyDescent="0.35">
      <c r="A31" s="177" t="s">
        <v>190</v>
      </c>
      <c r="B31" s="178" t="s">
        <v>199</v>
      </c>
      <c r="C31" s="179" t="s">
        <v>200</v>
      </c>
    </row>
    <row r="32" spans="1:3" x14ac:dyDescent="0.35">
      <c r="A32" s="177" t="s">
        <v>190</v>
      </c>
      <c r="B32" s="178" t="s">
        <v>163</v>
      </c>
      <c r="C32" s="179" t="s">
        <v>204</v>
      </c>
    </row>
    <row r="33" spans="1:3" x14ac:dyDescent="0.35">
      <c r="A33" s="180" t="s">
        <v>190</v>
      </c>
      <c r="B33" s="181" t="s">
        <v>201</v>
      </c>
      <c r="C33" s="182" t="s">
        <v>202</v>
      </c>
    </row>
  </sheetData>
  <phoneticPr fontId="7"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6">
    <tabColor theme="3"/>
  </sheetPr>
  <dimension ref="D1:J32"/>
  <sheetViews>
    <sheetView showGridLines="0" topLeftCell="B2" zoomScale="110" zoomScaleNormal="110" workbookViewId="0">
      <selection activeCell="E5" sqref="E5:J5"/>
    </sheetView>
  </sheetViews>
  <sheetFormatPr defaultColWidth="8.7265625" defaultRowHeight="13" x14ac:dyDescent="0.3"/>
  <cols>
    <col min="1" max="3" width="8.7265625" style="15"/>
    <col min="4" max="4" width="12.7265625" style="15" customWidth="1"/>
    <col min="5" max="5" width="26.54296875" style="15" customWidth="1"/>
    <col min="6" max="6" width="117.453125" style="15" customWidth="1"/>
    <col min="7" max="9" width="8.7265625" style="15"/>
    <col min="10" max="10" width="40.26953125" style="15" customWidth="1"/>
    <col min="11" max="16384" width="8.7265625" style="15"/>
  </cols>
  <sheetData>
    <row r="1" spans="4:10" x14ac:dyDescent="0.3">
      <c r="D1" s="204" t="s">
        <v>9</v>
      </c>
      <c r="E1" s="204"/>
      <c r="F1" s="204"/>
      <c r="G1" s="204"/>
      <c r="H1" s="204"/>
      <c r="I1" s="204"/>
      <c r="J1" s="204"/>
    </row>
    <row r="2" spans="4:10" ht="167.15" customHeight="1" x14ac:dyDescent="0.3">
      <c r="D2" s="208" t="s">
        <v>10</v>
      </c>
      <c r="E2" s="209"/>
      <c r="F2" s="209"/>
      <c r="G2" s="209"/>
      <c r="H2" s="209"/>
      <c r="I2" s="209"/>
      <c r="J2" s="209"/>
    </row>
    <row r="3" spans="4:10" ht="13.15" customHeight="1" x14ac:dyDescent="0.3">
      <c r="D3" s="4" t="s">
        <v>11</v>
      </c>
      <c r="E3" s="4"/>
      <c r="F3" s="4"/>
      <c r="G3" s="4"/>
      <c r="H3" s="4"/>
      <c r="I3" s="4"/>
      <c r="J3" s="4"/>
    </row>
    <row r="4" spans="4:10" x14ac:dyDescent="0.3">
      <c r="D4" s="3" t="s">
        <v>12</v>
      </c>
      <c r="E4" s="3" t="s">
        <v>13</v>
      </c>
      <c r="F4" s="3"/>
      <c r="G4" s="3"/>
      <c r="H4" s="3"/>
      <c r="I4" s="3"/>
      <c r="J4" s="3"/>
    </row>
    <row r="5" spans="4:10" ht="45" customHeight="1" x14ac:dyDescent="0.3">
      <c r="D5" s="6" t="s">
        <v>14</v>
      </c>
      <c r="E5" s="211" t="s">
        <v>15</v>
      </c>
      <c r="F5" s="211"/>
      <c r="G5" s="211"/>
      <c r="H5" s="211"/>
      <c r="I5" s="211"/>
      <c r="J5" s="211"/>
    </row>
    <row r="6" spans="4:10" x14ac:dyDescent="0.3">
      <c r="D6" s="16"/>
      <c r="E6" s="17"/>
    </row>
    <row r="7" spans="4:10" x14ac:dyDescent="0.3">
      <c r="D7" s="206" t="s">
        <v>16</v>
      </c>
      <c r="E7" s="207"/>
      <c r="F7" s="207"/>
      <c r="G7" s="207"/>
      <c r="H7" s="207"/>
      <c r="I7" s="207"/>
      <c r="J7" s="207"/>
    </row>
    <row r="8" spans="4:10" ht="33.75" customHeight="1" x14ac:dyDescent="0.3">
      <c r="D8" s="5" t="s">
        <v>17</v>
      </c>
      <c r="E8" s="212" t="s">
        <v>18</v>
      </c>
      <c r="F8" s="213"/>
      <c r="G8" s="213"/>
      <c r="H8" s="213"/>
      <c r="I8" s="213"/>
      <c r="J8" s="214"/>
    </row>
    <row r="9" spans="4:10" x14ac:dyDescent="0.3">
      <c r="D9" s="16"/>
      <c r="E9" s="17"/>
    </row>
    <row r="10" spans="4:10" ht="30.65" customHeight="1" x14ac:dyDescent="0.3">
      <c r="D10" s="206" t="s">
        <v>19</v>
      </c>
      <c r="E10" s="207"/>
      <c r="F10" s="207"/>
      <c r="G10" s="207"/>
      <c r="H10" s="207"/>
      <c r="I10" s="207"/>
      <c r="J10" s="207"/>
    </row>
    <row r="11" spans="4:10" ht="39.65" customHeight="1" x14ac:dyDescent="0.3">
      <c r="D11" s="3" t="s">
        <v>20</v>
      </c>
      <c r="E11" s="3" t="s">
        <v>21</v>
      </c>
      <c r="F11" s="3" t="s">
        <v>13</v>
      </c>
      <c r="G11" s="3"/>
      <c r="H11" s="3"/>
      <c r="I11" s="18"/>
      <c r="J11" s="18"/>
    </row>
    <row r="12" spans="4:10" ht="56.25" customHeight="1" x14ac:dyDescent="0.3">
      <c r="D12" s="43">
        <v>1</v>
      </c>
      <c r="E12" s="58" t="s">
        <v>22</v>
      </c>
      <c r="F12" s="201" t="s">
        <v>23</v>
      </c>
      <c r="G12" s="202"/>
      <c r="H12" s="202"/>
      <c r="I12" s="202"/>
      <c r="J12" s="203"/>
    </row>
    <row r="13" spans="4:10" ht="34.15" customHeight="1" x14ac:dyDescent="0.3">
      <c r="D13" s="43">
        <v>2</v>
      </c>
      <c r="E13" s="58" t="s">
        <v>24</v>
      </c>
      <c r="F13" s="201" t="s">
        <v>25</v>
      </c>
      <c r="G13" s="202"/>
      <c r="H13" s="202"/>
      <c r="I13" s="202"/>
      <c r="J13" s="203"/>
    </row>
    <row r="14" spans="4:10" ht="33.65" customHeight="1" x14ac:dyDescent="0.3">
      <c r="D14" s="43">
        <v>3</v>
      </c>
      <c r="E14" s="58" t="s">
        <v>26</v>
      </c>
      <c r="F14" s="201" t="s">
        <v>27</v>
      </c>
      <c r="G14" s="202"/>
      <c r="H14" s="202"/>
      <c r="I14" s="202"/>
      <c r="J14" s="203"/>
    </row>
    <row r="15" spans="4:10" ht="28.15" customHeight="1" x14ac:dyDescent="0.3">
      <c r="D15" s="43">
        <v>4</v>
      </c>
      <c r="E15" s="58" t="s">
        <v>28</v>
      </c>
      <c r="F15" s="205" t="s">
        <v>29</v>
      </c>
      <c r="G15" s="210"/>
      <c r="H15" s="210"/>
      <c r="I15" s="210"/>
      <c r="J15" s="210"/>
    </row>
    <row r="16" spans="4:10" ht="44.15" customHeight="1" x14ac:dyDescent="0.3">
      <c r="D16" s="43">
        <v>5</v>
      </c>
      <c r="E16" s="94" t="s">
        <v>30</v>
      </c>
      <c r="F16" s="205" t="s">
        <v>31</v>
      </c>
      <c r="G16" s="205"/>
      <c r="H16" s="205"/>
      <c r="I16" s="205"/>
      <c r="J16" s="205"/>
    </row>
    <row r="17" spans="4:10" ht="29.15" customHeight="1" x14ac:dyDescent="0.3">
      <c r="D17" s="43">
        <v>6</v>
      </c>
      <c r="E17" s="94" t="s">
        <v>32</v>
      </c>
      <c r="F17" s="201" t="s">
        <v>33</v>
      </c>
      <c r="G17" s="202"/>
      <c r="H17" s="202"/>
      <c r="I17" s="202"/>
      <c r="J17" s="203"/>
    </row>
    <row r="18" spans="4:10" ht="47.15" customHeight="1" x14ac:dyDescent="0.3">
      <c r="D18" s="43">
        <v>7</v>
      </c>
      <c r="E18" s="94" t="s">
        <v>34</v>
      </c>
      <c r="F18" s="205" t="s">
        <v>35</v>
      </c>
      <c r="G18" s="205"/>
      <c r="H18" s="205"/>
      <c r="I18" s="205"/>
      <c r="J18" s="205"/>
    </row>
    <row r="19" spans="4:10" ht="29.65" customHeight="1" x14ac:dyDescent="0.3">
      <c r="D19" s="43">
        <v>8</v>
      </c>
      <c r="E19" s="94" t="s">
        <v>36</v>
      </c>
      <c r="F19" s="205" t="s">
        <v>37</v>
      </c>
      <c r="G19" s="205"/>
      <c r="H19" s="205"/>
      <c r="I19" s="205"/>
      <c r="J19" s="205"/>
    </row>
    <row r="20" spans="4:10" ht="29.15" customHeight="1" x14ac:dyDescent="0.3">
      <c r="D20" s="43">
        <v>9</v>
      </c>
      <c r="E20" s="94" t="s">
        <v>38</v>
      </c>
      <c r="F20" s="205" t="s">
        <v>39</v>
      </c>
      <c r="G20" s="205"/>
      <c r="H20" s="205"/>
      <c r="I20" s="205"/>
      <c r="J20" s="205"/>
    </row>
    <row r="21" spans="4:10" ht="82.5" customHeight="1" x14ac:dyDescent="0.3">
      <c r="D21" s="43">
        <v>10</v>
      </c>
      <c r="E21" s="58" t="s">
        <v>40</v>
      </c>
      <c r="F21" s="205" t="s">
        <v>41</v>
      </c>
      <c r="G21" s="205"/>
      <c r="H21" s="205"/>
      <c r="I21" s="205"/>
      <c r="J21" s="205"/>
    </row>
    <row r="22" spans="4:10" x14ac:dyDescent="0.3">
      <c r="D22" s="43">
        <v>11</v>
      </c>
      <c r="E22" s="58" t="s">
        <v>42</v>
      </c>
      <c r="F22" s="210" t="s">
        <v>43</v>
      </c>
      <c r="G22" s="210"/>
      <c r="H22" s="210"/>
      <c r="I22" s="210"/>
      <c r="J22" s="210"/>
    </row>
    <row r="23" spans="4:10" x14ac:dyDescent="0.3">
      <c r="E23" s="21"/>
      <c r="F23" s="21"/>
      <c r="G23" s="21"/>
      <c r="H23" s="21"/>
      <c r="I23" s="21"/>
      <c r="J23" s="21"/>
    </row>
    <row r="24" spans="4:10" ht="20.5" customHeight="1" x14ac:dyDescent="0.3">
      <c r="D24" s="206" t="s">
        <v>44</v>
      </c>
      <c r="E24" s="207"/>
      <c r="F24" s="207"/>
      <c r="G24" s="207"/>
      <c r="H24" s="207"/>
      <c r="I24" s="207"/>
      <c r="J24" s="207"/>
    </row>
    <row r="25" spans="4:10" x14ac:dyDescent="0.3">
      <c r="D25" s="68"/>
      <c r="E25" s="68"/>
      <c r="F25" s="68"/>
      <c r="G25" s="68"/>
      <c r="H25" s="68"/>
      <c r="I25" s="68"/>
      <c r="J25" s="68"/>
    </row>
    <row r="26" spans="4:10" x14ac:dyDescent="0.3">
      <c r="D26" s="68"/>
      <c r="E26" s="68"/>
      <c r="F26" s="68"/>
      <c r="G26" s="68"/>
      <c r="H26" s="68"/>
      <c r="I26" s="68"/>
      <c r="J26" s="68"/>
    </row>
    <row r="27" spans="4:10" x14ac:dyDescent="0.3">
      <c r="D27" s="68"/>
      <c r="E27" s="68"/>
      <c r="F27" s="68"/>
      <c r="G27" s="68"/>
      <c r="H27" s="68"/>
      <c r="I27" s="68"/>
      <c r="J27" s="68"/>
    </row>
    <row r="28" spans="4:10" x14ac:dyDescent="0.3">
      <c r="D28" s="68"/>
      <c r="E28" s="68"/>
      <c r="F28" s="68"/>
      <c r="G28" s="68"/>
      <c r="H28" s="68"/>
      <c r="I28" s="68"/>
      <c r="J28" s="68"/>
    </row>
    <row r="29" spans="4:10" x14ac:dyDescent="0.3">
      <c r="D29" s="68"/>
      <c r="E29" s="68"/>
      <c r="F29" s="68"/>
      <c r="G29" s="68"/>
      <c r="H29" s="68"/>
      <c r="I29" s="68"/>
      <c r="J29" s="68"/>
    </row>
    <row r="30" spans="4:10" x14ac:dyDescent="0.3">
      <c r="D30" s="68"/>
      <c r="E30" s="68"/>
      <c r="F30" s="68"/>
      <c r="G30" s="68"/>
      <c r="H30" s="68"/>
      <c r="I30" s="68"/>
      <c r="J30" s="68"/>
    </row>
    <row r="31" spans="4:10" x14ac:dyDescent="0.3">
      <c r="D31" s="68"/>
      <c r="E31" s="68"/>
      <c r="F31" s="68"/>
      <c r="G31" s="68"/>
      <c r="H31" s="68"/>
      <c r="I31" s="68"/>
      <c r="J31" s="68"/>
    </row>
    <row r="32" spans="4:10" x14ac:dyDescent="0.3">
      <c r="D32" s="68"/>
      <c r="E32" s="68"/>
      <c r="F32" s="68"/>
      <c r="G32" s="68"/>
      <c r="H32" s="68"/>
      <c r="I32" s="68"/>
      <c r="J32" s="68"/>
    </row>
  </sheetData>
  <mergeCells count="18">
    <mergeCell ref="D24:J24"/>
    <mergeCell ref="D2:J2"/>
    <mergeCell ref="F15:J15"/>
    <mergeCell ref="F16:J16"/>
    <mergeCell ref="F18:J18"/>
    <mergeCell ref="D10:J10"/>
    <mergeCell ref="F21:J21"/>
    <mergeCell ref="D7:J7"/>
    <mergeCell ref="F22:J22"/>
    <mergeCell ref="E5:J5"/>
    <mergeCell ref="F17:J17"/>
    <mergeCell ref="F12:J12"/>
    <mergeCell ref="E8:J8"/>
    <mergeCell ref="F13:J13"/>
    <mergeCell ref="F14:J14"/>
    <mergeCell ref="D1:J1"/>
    <mergeCell ref="F19:J19"/>
    <mergeCell ref="F20:J20"/>
  </mergeCells>
  <hyperlinks>
    <hyperlink ref="E18" location="'HF Demand'!A1" display="HF Demand" xr:uid="{00000000-0004-0000-0100-000000000000}"/>
    <hyperlink ref="E12" location="HealthFacilities!A1" display="Health Facility Master" xr:uid="{00000000-0004-0000-0100-000001000000}"/>
    <hyperlink ref="E13" location="Labs!A1" display="Lab Master" xr:uid="{00000000-0004-0000-0100-000002000000}"/>
    <hyperlink ref="E15" location="Tests!A1" display="Test Master" xr:uid="{00000000-0004-0000-0100-000003000000}"/>
    <hyperlink ref="E16" location="'Devices'!A1" display="Devices" xr:uid="{00000000-0004-0000-0100-000004000000}"/>
    <hyperlink ref="E19" location="'Lab Device Parameters'!A1" display="Lab Device Parameters" xr:uid="{00000000-0004-0000-0100-000005000000}"/>
    <hyperlink ref="E14" location="Hubs!A1" display="Hub Master" xr:uid="{00000000-0004-0000-0100-000007000000}"/>
    <hyperlink ref="E22" location="'Historical testing'!A1" display="Historical testing" xr:uid="{00000000-0004-0000-0100-000008000000}"/>
    <hyperlink ref="E21" location="'Historical referrals'!A1" display="Historical referrals" xr:uid="{00000000-0004-0000-0100-000009000000}"/>
    <hyperlink ref="E20" location="'Device Test Parameters'!A1" display="Device Test Parameters" xr:uid="{00000000-0004-0000-0100-000006000000}"/>
    <hyperlink ref="E17" location="'Modes'!A1" display="Modes" xr:uid="{66436940-822E-4F49-82FA-BAAE4DB3B507}"/>
  </hyperlink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4" tint="0.39997558519241921"/>
  </sheetPr>
  <dimension ref="B1:X87"/>
  <sheetViews>
    <sheetView showGridLines="0" zoomScale="110" zoomScaleNormal="110" workbookViewId="0">
      <pane ySplit="3" topLeftCell="A4" activePane="bottomLeft" state="frozen"/>
      <selection activeCell="U36" sqref="U36"/>
      <selection pane="bottomLeft" activeCell="B9" sqref="B9"/>
    </sheetView>
  </sheetViews>
  <sheetFormatPr defaultColWidth="27" defaultRowHeight="12.75" customHeight="1" x14ac:dyDescent="0.3"/>
  <cols>
    <col min="1" max="1" width="4.81640625" style="21" customWidth="1"/>
    <col min="2" max="2" width="44.54296875" style="27" bestFit="1" customWidth="1"/>
    <col min="3" max="3" width="29.54296875" style="27" customWidth="1"/>
    <col min="4" max="4" width="14.54296875" style="27" bestFit="1" customWidth="1"/>
    <col min="5" max="5" width="14.7265625" style="27" customWidth="1"/>
    <col min="6" max="6" width="10.1796875" style="27" customWidth="1"/>
    <col min="7" max="7" width="13.81640625" style="32" customWidth="1"/>
    <col min="8" max="8" width="11.81640625" style="33" customWidth="1"/>
    <col min="9" max="9" width="14.54296875" style="34" bestFit="1" customWidth="1"/>
    <col min="10" max="10" width="38.7265625" style="34" customWidth="1"/>
    <col min="11" max="11" width="16.81640625" style="34" customWidth="1"/>
    <col min="12" max="12" width="14.453125" style="34" customWidth="1"/>
    <col min="13" max="13" width="13.54296875" style="34" customWidth="1"/>
    <col min="14" max="17" width="12.54296875" style="34" customWidth="1"/>
    <col min="18" max="18" width="16.1796875" style="90" customWidth="1"/>
    <col min="19" max="19" width="12.7265625" style="27" customWidth="1"/>
    <col min="20" max="20" width="14.7265625" style="21" customWidth="1"/>
    <col min="21" max="21" width="1.54296875" style="21" customWidth="1"/>
    <col min="22" max="22" width="27" style="95"/>
    <col min="23" max="23" width="29.54296875" style="95" customWidth="1"/>
    <col min="24" max="24" width="27" style="89"/>
    <col min="25" max="16384" width="27" style="21"/>
  </cols>
  <sheetData>
    <row r="1" spans="2:24" ht="136" customHeight="1" x14ac:dyDescent="0.3">
      <c r="B1" s="218" t="s">
        <v>229</v>
      </c>
      <c r="C1" s="218"/>
      <c r="D1" s="218"/>
      <c r="E1" s="218"/>
      <c r="F1" s="218"/>
      <c r="G1" s="218"/>
      <c r="H1" s="218"/>
      <c r="I1" s="218"/>
      <c r="J1" s="218"/>
      <c r="K1" s="218"/>
      <c r="L1" s="218"/>
      <c r="M1" s="218"/>
      <c r="N1" s="218"/>
      <c r="O1" s="218"/>
      <c r="P1" s="218"/>
      <c r="Q1" s="218"/>
      <c r="R1" s="218"/>
      <c r="S1" s="218"/>
      <c r="T1" s="218"/>
      <c r="U1" s="218"/>
      <c r="V1" s="218"/>
      <c r="W1" s="218"/>
      <c r="X1" s="21"/>
    </row>
    <row r="2" spans="2:24" s="135" customFormat="1" ht="117" x14ac:dyDescent="0.35">
      <c r="B2" s="136" t="s">
        <v>45</v>
      </c>
      <c r="C2" s="137" t="s">
        <v>46</v>
      </c>
      <c r="D2" s="136" t="s">
        <v>47</v>
      </c>
      <c r="E2" s="136" t="s">
        <v>48</v>
      </c>
      <c r="F2" s="136" t="s">
        <v>49</v>
      </c>
      <c r="G2" s="138" t="s">
        <v>50</v>
      </c>
      <c r="H2" s="138" t="s">
        <v>50</v>
      </c>
      <c r="I2" s="136" t="s">
        <v>51</v>
      </c>
      <c r="J2" s="136" t="s">
        <v>52</v>
      </c>
      <c r="K2" s="139" t="s">
        <v>53</v>
      </c>
      <c r="L2" s="140" t="s">
        <v>54</v>
      </c>
      <c r="M2" s="140" t="s">
        <v>55</v>
      </c>
      <c r="N2" s="215" t="s">
        <v>56</v>
      </c>
      <c r="O2" s="216"/>
      <c r="P2" s="216"/>
      <c r="Q2" s="216"/>
      <c r="R2" s="141" t="s">
        <v>57</v>
      </c>
      <c r="S2" s="141" t="s">
        <v>58</v>
      </c>
      <c r="T2" s="142"/>
      <c r="U2" s="142"/>
      <c r="V2" s="217" t="s">
        <v>59</v>
      </c>
      <c r="W2" s="217"/>
      <c r="X2" s="143"/>
    </row>
    <row r="3" spans="2:24" s="20" customFormat="1" ht="13" x14ac:dyDescent="0.3">
      <c r="B3" s="117" t="s">
        <v>60</v>
      </c>
      <c r="C3" s="117" t="s">
        <v>61</v>
      </c>
      <c r="D3" s="117" t="s">
        <v>62</v>
      </c>
      <c r="E3" s="117" t="s">
        <v>63</v>
      </c>
      <c r="F3" s="117" t="s">
        <v>64</v>
      </c>
      <c r="G3" s="118" t="s">
        <v>65</v>
      </c>
      <c r="H3" s="118" t="s">
        <v>66</v>
      </c>
      <c r="I3" s="119" t="s">
        <v>67</v>
      </c>
      <c r="J3" s="117" t="s">
        <v>68</v>
      </c>
      <c r="K3" s="120" t="s">
        <v>69</v>
      </c>
      <c r="L3" s="120" t="s">
        <v>70</v>
      </c>
      <c r="M3" s="120" t="s">
        <v>71</v>
      </c>
      <c r="N3" s="120" t="s">
        <v>72</v>
      </c>
      <c r="O3" s="120" t="s">
        <v>73</v>
      </c>
      <c r="P3" s="120" t="s">
        <v>74</v>
      </c>
      <c r="Q3" s="120" t="s">
        <v>75</v>
      </c>
      <c r="R3" s="120" t="s">
        <v>76</v>
      </c>
      <c r="S3" s="117" t="s">
        <v>77</v>
      </c>
      <c r="T3" s="117" t="s">
        <v>78</v>
      </c>
      <c r="V3" s="20" t="s">
        <v>79</v>
      </c>
      <c r="W3" s="20" t="s">
        <v>80</v>
      </c>
      <c r="X3" s="88"/>
    </row>
    <row r="4" spans="2:24" ht="12.75" customHeight="1" x14ac:dyDescent="0.3">
      <c r="B4" s="26" t="s">
        <v>215</v>
      </c>
      <c r="C4" s="30"/>
      <c r="D4" s="30"/>
      <c r="E4" s="27" t="s">
        <v>218</v>
      </c>
      <c r="F4" s="27" t="s">
        <v>210</v>
      </c>
      <c r="G4" s="28">
        <v>-0.74331000000000003</v>
      </c>
      <c r="H4" s="28">
        <v>35.35942</v>
      </c>
      <c r="I4" s="29" t="s">
        <v>219</v>
      </c>
      <c r="J4" s="27" t="s">
        <v>220</v>
      </c>
      <c r="K4" s="29" t="s">
        <v>85</v>
      </c>
      <c r="L4" s="29" t="s">
        <v>82</v>
      </c>
      <c r="M4" s="29" t="s">
        <v>82</v>
      </c>
      <c r="N4" s="29" t="s">
        <v>221</v>
      </c>
      <c r="O4" s="29"/>
      <c r="P4" s="29"/>
      <c r="Q4" s="29"/>
      <c r="R4" s="90" t="s">
        <v>83</v>
      </c>
      <c r="S4" s="27" t="s">
        <v>84</v>
      </c>
      <c r="V4" s="95">
        <v>1</v>
      </c>
      <c r="W4" s="95">
        <v>1</v>
      </c>
    </row>
    <row r="5" spans="2:24" ht="12.75" customHeight="1" x14ac:dyDescent="0.3">
      <c r="B5" s="26" t="s">
        <v>216</v>
      </c>
      <c r="E5" s="27" t="s">
        <v>222</v>
      </c>
      <c r="F5" s="27" t="s">
        <v>210</v>
      </c>
      <c r="G5" s="28">
        <v>0.44868000000000002</v>
      </c>
      <c r="H5" s="28">
        <v>34.853940000000001</v>
      </c>
      <c r="I5" s="29" t="s">
        <v>223</v>
      </c>
      <c r="J5" s="29" t="s">
        <v>220</v>
      </c>
      <c r="K5" s="29" t="s">
        <v>81</v>
      </c>
      <c r="L5" s="29" t="s">
        <v>82</v>
      </c>
      <c r="M5" s="29" t="s">
        <v>82</v>
      </c>
      <c r="N5" s="29"/>
      <c r="O5" s="29"/>
      <c r="P5" s="29"/>
      <c r="Q5" s="29"/>
      <c r="R5" s="90" t="s">
        <v>83</v>
      </c>
      <c r="S5" s="27" t="s">
        <v>84</v>
      </c>
      <c r="V5" s="95">
        <v>1</v>
      </c>
      <c r="W5" s="95">
        <v>1</v>
      </c>
    </row>
    <row r="6" spans="2:24" ht="12.75" customHeight="1" x14ac:dyDescent="0.3">
      <c r="B6" s="26" t="s">
        <v>208</v>
      </c>
      <c r="E6" s="27" t="s">
        <v>209</v>
      </c>
      <c r="F6" s="27" t="s">
        <v>210</v>
      </c>
      <c r="G6" s="28">
        <v>4.088E-2</v>
      </c>
      <c r="H6" s="28">
        <v>35.724119999999999</v>
      </c>
      <c r="I6" s="29" t="s">
        <v>211</v>
      </c>
      <c r="J6" s="27" t="s">
        <v>212</v>
      </c>
      <c r="K6" s="29" t="s">
        <v>85</v>
      </c>
      <c r="L6" s="29" t="s">
        <v>82</v>
      </c>
      <c r="M6" s="29" t="s">
        <v>82</v>
      </c>
      <c r="N6" s="29"/>
      <c r="O6" s="29"/>
      <c r="P6" s="29"/>
      <c r="Q6" s="29"/>
      <c r="R6" s="90" t="s">
        <v>83</v>
      </c>
      <c r="S6" s="27" t="s">
        <v>84</v>
      </c>
      <c r="V6" s="95">
        <v>1</v>
      </c>
      <c r="W6" s="95">
        <v>1</v>
      </c>
    </row>
    <row r="7" spans="2:24" ht="12.75" customHeight="1" x14ac:dyDescent="0.3">
      <c r="B7" s="26" t="s">
        <v>213</v>
      </c>
      <c r="E7" s="27" t="s">
        <v>209</v>
      </c>
      <c r="F7" s="27" t="s">
        <v>210</v>
      </c>
      <c r="G7" s="28">
        <v>0.04</v>
      </c>
      <c r="H7" s="28">
        <v>35.68</v>
      </c>
      <c r="I7" s="29" t="s">
        <v>211</v>
      </c>
      <c r="J7" s="27" t="s">
        <v>214</v>
      </c>
      <c r="K7" s="29" t="s">
        <v>85</v>
      </c>
      <c r="L7" s="29" t="s">
        <v>82</v>
      </c>
      <c r="M7" s="29" t="s">
        <v>82</v>
      </c>
      <c r="N7" s="29"/>
      <c r="O7" s="29"/>
      <c r="P7" s="29"/>
      <c r="Q7" s="29"/>
      <c r="R7" s="90" t="s">
        <v>83</v>
      </c>
      <c r="S7" s="27" t="s">
        <v>84</v>
      </c>
      <c r="V7" s="95">
        <v>1</v>
      </c>
      <c r="W7" s="95">
        <v>3</v>
      </c>
    </row>
    <row r="8" spans="2:24" ht="12.75" customHeight="1" x14ac:dyDescent="0.3">
      <c r="B8" s="26"/>
      <c r="G8" s="28"/>
      <c r="H8" s="28"/>
      <c r="I8" s="29"/>
      <c r="J8" s="27"/>
      <c r="K8" s="29"/>
      <c r="L8" s="29"/>
      <c r="M8" s="29"/>
      <c r="N8" s="29"/>
      <c r="O8" s="29"/>
      <c r="P8" s="29"/>
      <c r="Q8" s="29"/>
    </row>
    <row r="9" spans="2:24" ht="12.75" customHeight="1" x14ac:dyDescent="0.3">
      <c r="B9" s="26"/>
      <c r="G9" s="28"/>
      <c r="H9" s="28"/>
      <c r="I9" s="29"/>
      <c r="J9" s="27"/>
      <c r="K9" s="29"/>
      <c r="L9" s="29"/>
      <c r="M9" s="29"/>
      <c r="N9" s="29"/>
      <c r="O9" s="29"/>
      <c r="P9" s="29"/>
      <c r="Q9" s="29"/>
    </row>
    <row r="10" spans="2:24" ht="12.75" customHeight="1" x14ac:dyDescent="0.3">
      <c r="B10" s="26"/>
      <c r="G10" s="28"/>
      <c r="H10" s="28"/>
      <c r="I10" s="29"/>
      <c r="J10" s="27"/>
      <c r="K10" s="29"/>
      <c r="L10" s="29"/>
      <c r="M10" s="29"/>
      <c r="N10" s="29"/>
      <c r="O10" s="29"/>
      <c r="P10" s="29"/>
      <c r="Q10" s="29"/>
    </row>
    <row r="11" spans="2:24" ht="12.75" customHeight="1" x14ac:dyDescent="0.3">
      <c r="B11" s="26"/>
      <c r="G11" s="28"/>
      <c r="H11" s="28"/>
      <c r="I11" s="29"/>
      <c r="J11" s="27"/>
      <c r="K11" s="29"/>
      <c r="L11" s="29"/>
      <c r="M11" s="29"/>
      <c r="N11" s="29"/>
      <c r="O11" s="29"/>
      <c r="P11" s="29"/>
      <c r="Q11" s="29"/>
    </row>
    <row r="12" spans="2:24" ht="12.75" customHeight="1" x14ac:dyDescent="0.3">
      <c r="B12" s="26"/>
      <c r="G12" s="28"/>
      <c r="H12" s="28"/>
      <c r="I12" s="29"/>
      <c r="J12" s="27"/>
      <c r="K12" s="29"/>
      <c r="L12" s="29"/>
      <c r="M12" s="29"/>
      <c r="N12" s="29"/>
      <c r="O12" s="29"/>
      <c r="P12" s="29"/>
      <c r="Q12" s="29"/>
    </row>
    <row r="13" spans="2:24" ht="12.75" customHeight="1" x14ac:dyDescent="0.3">
      <c r="B13" s="26"/>
      <c r="G13" s="28"/>
      <c r="H13" s="28"/>
      <c r="I13" s="29"/>
      <c r="J13" s="27"/>
      <c r="K13" s="29"/>
      <c r="L13" s="29"/>
      <c r="M13" s="29"/>
      <c r="N13" s="29"/>
      <c r="O13" s="29"/>
      <c r="P13" s="29"/>
      <c r="Q13" s="29"/>
    </row>
    <row r="14" spans="2:24" ht="12.75" customHeight="1" x14ac:dyDescent="0.3">
      <c r="B14" s="26"/>
      <c r="G14" s="28"/>
      <c r="H14" s="28"/>
      <c r="I14" s="29"/>
      <c r="J14" s="27"/>
      <c r="K14" s="29"/>
      <c r="L14" s="29"/>
      <c r="M14" s="29"/>
      <c r="N14" s="29"/>
      <c r="O14" s="29"/>
      <c r="P14" s="29"/>
      <c r="Q14" s="29"/>
    </row>
    <row r="15" spans="2:24" ht="12.75" customHeight="1" x14ac:dyDescent="0.3">
      <c r="B15" s="26"/>
      <c r="G15" s="28"/>
      <c r="H15" s="28"/>
      <c r="I15" s="29"/>
      <c r="J15" s="27"/>
      <c r="K15" s="29"/>
      <c r="L15" s="29"/>
      <c r="M15" s="29"/>
      <c r="N15" s="29"/>
      <c r="O15" s="29"/>
      <c r="P15" s="29"/>
      <c r="Q15" s="29"/>
    </row>
    <row r="16" spans="2:24" ht="12.75" customHeight="1" x14ac:dyDescent="0.3">
      <c r="B16" s="26"/>
      <c r="C16" s="30"/>
      <c r="D16" s="30"/>
      <c r="G16" s="28"/>
      <c r="H16" s="28"/>
      <c r="I16" s="29"/>
      <c r="J16" s="27"/>
      <c r="K16" s="29"/>
      <c r="L16" s="29"/>
      <c r="M16" s="29"/>
      <c r="N16" s="29"/>
      <c r="O16" s="29"/>
      <c r="P16" s="29"/>
      <c r="Q16" s="29"/>
    </row>
    <row r="17" spans="2:17" ht="12.75" customHeight="1" x14ac:dyDescent="0.3">
      <c r="B17" s="26"/>
      <c r="C17" s="30"/>
      <c r="D17" s="30"/>
      <c r="G17" s="28"/>
      <c r="H17" s="28"/>
      <c r="I17" s="29"/>
      <c r="J17" s="27"/>
      <c r="K17" s="29"/>
      <c r="L17" s="29"/>
      <c r="M17" s="29"/>
      <c r="N17" s="29"/>
      <c r="O17" s="29"/>
      <c r="P17" s="29"/>
      <c r="Q17" s="29"/>
    </row>
    <row r="18" spans="2:17" ht="12.75" customHeight="1" x14ac:dyDescent="0.3">
      <c r="B18" s="26"/>
      <c r="G18" s="28"/>
      <c r="H18" s="28"/>
      <c r="I18" s="29"/>
      <c r="J18" s="27"/>
      <c r="K18" s="29"/>
      <c r="L18" s="29"/>
      <c r="M18" s="29"/>
      <c r="N18" s="29"/>
      <c r="O18" s="29"/>
      <c r="P18" s="29"/>
      <c r="Q18" s="29"/>
    </row>
    <row r="19" spans="2:17" ht="12.75" customHeight="1" x14ac:dyDescent="0.3">
      <c r="B19" s="26"/>
      <c r="G19" s="28"/>
      <c r="H19" s="28"/>
      <c r="I19" s="29"/>
      <c r="J19" s="29"/>
      <c r="K19" s="29"/>
      <c r="L19" s="29"/>
      <c r="M19" s="29"/>
      <c r="N19" s="29"/>
      <c r="O19" s="29"/>
      <c r="P19" s="29"/>
      <c r="Q19" s="29"/>
    </row>
    <row r="20" spans="2:17" ht="12.75" customHeight="1" x14ac:dyDescent="0.3">
      <c r="B20" s="26"/>
      <c r="C20" s="30"/>
      <c r="D20" s="30"/>
      <c r="G20" s="28"/>
      <c r="H20" s="28"/>
      <c r="I20" s="29"/>
      <c r="J20" s="27"/>
      <c r="K20" s="29"/>
      <c r="L20" s="29"/>
      <c r="M20" s="29"/>
      <c r="N20" s="29"/>
      <c r="O20" s="29"/>
      <c r="P20" s="29"/>
      <c r="Q20" s="29"/>
    </row>
    <row r="21" spans="2:17" ht="12.75" customHeight="1" x14ac:dyDescent="0.3">
      <c r="B21" s="26"/>
      <c r="G21" s="28"/>
      <c r="H21" s="28"/>
      <c r="I21" s="29"/>
      <c r="J21" s="27"/>
      <c r="K21" s="29"/>
      <c r="L21" s="29"/>
      <c r="M21" s="29"/>
      <c r="N21" s="29"/>
      <c r="O21" s="29"/>
      <c r="P21" s="29"/>
      <c r="Q21" s="29"/>
    </row>
    <row r="22" spans="2:17" ht="12.75" customHeight="1" x14ac:dyDescent="0.3">
      <c r="B22" s="26"/>
      <c r="G22" s="28"/>
      <c r="H22" s="28"/>
      <c r="I22" s="29"/>
      <c r="J22" s="27"/>
      <c r="K22" s="29"/>
      <c r="L22" s="29"/>
      <c r="M22" s="29"/>
      <c r="N22" s="29"/>
      <c r="O22" s="29"/>
      <c r="P22" s="29"/>
      <c r="Q22" s="29"/>
    </row>
    <row r="23" spans="2:17" ht="12.75" customHeight="1" x14ac:dyDescent="0.3">
      <c r="B23" s="24"/>
      <c r="G23" s="28"/>
      <c r="H23" s="28"/>
      <c r="I23" s="29"/>
      <c r="J23" s="27"/>
      <c r="K23" s="29"/>
      <c r="L23" s="29"/>
      <c r="M23" s="29"/>
      <c r="N23" s="29"/>
      <c r="O23" s="29"/>
      <c r="P23" s="29"/>
      <c r="Q23" s="29"/>
    </row>
    <row r="24" spans="2:17" ht="12.75" customHeight="1" x14ac:dyDescent="0.3">
      <c r="B24" s="26"/>
      <c r="G24" s="28"/>
      <c r="H24" s="28"/>
      <c r="I24" s="29"/>
      <c r="J24" s="27"/>
      <c r="K24" s="29"/>
      <c r="L24" s="29"/>
      <c r="M24" s="29"/>
      <c r="N24" s="29"/>
      <c r="O24" s="29"/>
      <c r="P24" s="29"/>
      <c r="Q24" s="29"/>
    </row>
    <row r="25" spans="2:17" ht="12.75" customHeight="1" x14ac:dyDescent="0.3">
      <c r="B25" s="26"/>
      <c r="G25" s="28"/>
      <c r="H25" s="28"/>
      <c r="I25" s="29"/>
      <c r="J25" s="27"/>
      <c r="K25" s="29"/>
      <c r="L25" s="29"/>
      <c r="M25" s="29"/>
      <c r="N25" s="29"/>
      <c r="O25" s="29"/>
      <c r="P25" s="29"/>
      <c r="Q25" s="29"/>
    </row>
    <row r="26" spans="2:17" ht="12.75" customHeight="1" x14ac:dyDescent="0.3">
      <c r="B26" s="26"/>
      <c r="G26" s="28"/>
      <c r="H26" s="28"/>
      <c r="I26" s="29"/>
      <c r="J26" s="27"/>
      <c r="K26" s="29"/>
      <c r="L26" s="29"/>
      <c r="M26" s="29"/>
      <c r="N26" s="29"/>
      <c r="O26" s="29"/>
      <c r="P26" s="29"/>
      <c r="Q26" s="29"/>
    </row>
    <row r="27" spans="2:17" ht="12.75" customHeight="1" x14ac:dyDescent="0.3">
      <c r="B27" s="26"/>
      <c r="G27" s="28"/>
      <c r="H27" s="28"/>
      <c r="I27" s="29"/>
      <c r="J27" s="27"/>
      <c r="K27" s="29"/>
      <c r="L27" s="29"/>
      <c r="M27" s="29"/>
      <c r="N27" s="29"/>
      <c r="O27" s="29"/>
      <c r="P27" s="29"/>
      <c r="Q27" s="29"/>
    </row>
    <row r="28" spans="2:17" ht="12.75" customHeight="1" x14ac:dyDescent="0.3">
      <c r="B28" s="26"/>
      <c r="G28" s="28"/>
      <c r="H28" s="28"/>
      <c r="I28" s="29"/>
      <c r="J28" s="27"/>
      <c r="K28" s="29"/>
      <c r="L28" s="29"/>
      <c r="M28" s="29"/>
      <c r="N28" s="29"/>
      <c r="O28" s="29"/>
      <c r="P28" s="29"/>
      <c r="Q28" s="29"/>
    </row>
    <row r="29" spans="2:17" ht="12.75" customHeight="1" x14ac:dyDescent="0.3">
      <c r="B29" s="26"/>
      <c r="G29" s="28"/>
      <c r="H29" s="28"/>
      <c r="I29" s="29"/>
      <c r="J29" s="27"/>
      <c r="K29" s="29"/>
      <c r="L29" s="29"/>
      <c r="M29" s="29"/>
      <c r="N29" s="29"/>
      <c r="O29" s="29"/>
      <c r="P29" s="29"/>
      <c r="Q29" s="29"/>
    </row>
    <row r="30" spans="2:17" ht="12.75" customHeight="1" x14ac:dyDescent="0.3">
      <c r="B30" s="26"/>
      <c r="G30" s="28"/>
      <c r="H30" s="28"/>
      <c r="I30" s="29"/>
      <c r="J30" s="27"/>
      <c r="K30" s="29"/>
      <c r="L30" s="29"/>
      <c r="M30" s="29"/>
      <c r="N30" s="29"/>
      <c r="O30" s="29"/>
      <c r="P30" s="29"/>
      <c r="Q30" s="29"/>
    </row>
    <row r="31" spans="2:17" ht="12.75" customHeight="1" x14ac:dyDescent="0.3">
      <c r="B31" s="26"/>
      <c r="G31" s="28"/>
      <c r="H31" s="28"/>
      <c r="I31" s="29"/>
      <c r="J31" s="27"/>
      <c r="K31" s="29"/>
      <c r="L31" s="29"/>
      <c r="M31" s="29"/>
      <c r="N31" s="29"/>
      <c r="O31" s="29"/>
      <c r="P31" s="29"/>
      <c r="Q31" s="29"/>
    </row>
    <row r="32" spans="2:17" ht="12.75" customHeight="1" x14ac:dyDescent="0.3">
      <c r="B32" s="26"/>
      <c r="G32" s="28"/>
      <c r="H32" s="28"/>
      <c r="I32" s="29"/>
      <c r="J32" s="27"/>
      <c r="K32" s="29"/>
      <c r="L32" s="29"/>
      <c r="M32" s="29"/>
      <c r="N32" s="29"/>
      <c r="O32" s="29"/>
      <c r="P32" s="29"/>
      <c r="Q32" s="29"/>
    </row>
    <row r="33" spans="2:17" ht="12.75" customHeight="1" x14ac:dyDescent="0.3">
      <c r="B33" s="26"/>
      <c r="C33" s="31"/>
      <c r="G33" s="28"/>
      <c r="H33" s="28"/>
      <c r="I33" s="29"/>
      <c r="J33" s="27"/>
      <c r="K33" s="29"/>
      <c r="L33" s="29"/>
      <c r="M33" s="29"/>
      <c r="N33" s="29"/>
      <c r="O33" s="29"/>
      <c r="P33" s="29"/>
      <c r="Q33" s="29"/>
    </row>
    <row r="34" spans="2:17" ht="12.75" customHeight="1" x14ac:dyDescent="0.3">
      <c r="B34" s="26"/>
      <c r="G34" s="28"/>
      <c r="H34" s="28"/>
      <c r="I34" s="29"/>
      <c r="J34" s="27"/>
      <c r="K34" s="29"/>
      <c r="L34" s="29"/>
      <c r="M34" s="29"/>
      <c r="N34" s="29"/>
      <c r="O34" s="29"/>
      <c r="P34" s="29"/>
      <c r="Q34" s="29"/>
    </row>
    <row r="35" spans="2:17" ht="12.75" customHeight="1" x14ac:dyDescent="0.3">
      <c r="B35" s="26"/>
      <c r="G35" s="28"/>
      <c r="H35" s="28"/>
      <c r="I35" s="29"/>
      <c r="J35" s="27"/>
      <c r="K35" s="29"/>
      <c r="L35" s="29"/>
      <c r="M35" s="29"/>
      <c r="N35" s="29"/>
      <c r="O35" s="29"/>
      <c r="P35" s="29"/>
      <c r="Q35" s="29"/>
    </row>
    <row r="36" spans="2:17" ht="12.75" customHeight="1" x14ac:dyDescent="0.3">
      <c r="B36" s="26"/>
      <c r="G36" s="28"/>
      <c r="H36" s="28"/>
      <c r="I36" s="29"/>
      <c r="J36" s="27"/>
      <c r="K36" s="29"/>
      <c r="L36" s="29"/>
      <c r="M36" s="29"/>
      <c r="N36" s="29"/>
      <c r="O36" s="29"/>
      <c r="P36" s="29"/>
      <c r="Q36" s="29"/>
    </row>
    <row r="37" spans="2:17" ht="12.75" customHeight="1" x14ac:dyDescent="0.3">
      <c r="B37" s="26"/>
      <c r="G37" s="28"/>
      <c r="H37" s="28"/>
      <c r="I37" s="29"/>
      <c r="J37" s="27"/>
      <c r="K37" s="29"/>
      <c r="L37" s="29"/>
      <c r="M37" s="29"/>
      <c r="N37" s="29"/>
      <c r="O37" s="29"/>
      <c r="P37" s="29"/>
      <c r="Q37" s="29"/>
    </row>
    <row r="38" spans="2:17" ht="12.75" customHeight="1" x14ac:dyDescent="0.3">
      <c r="G38" s="28"/>
      <c r="H38" s="28"/>
      <c r="I38" s="29"/>
      <c r="J38" s="29"/>
      <c r="K38" s="29"/>
      <c r="L38" s="29"/>
      <c r="M38" s="29"/>
      <c r="N38" s="29"/>
      <c r="O38" s="29"/>
      <c r="P38" s="29"/>
      <c r="Q38" s="29"/>
    </row>
    <row r="39" spans="2:17" ht="12.75" customHeight="1" x14ac:dyDescent="0.3">
      <c r="B39" s="26"/>
      <c r="G39" s="28"/>
      <c r="H39" s="28"/>
      <c r="I39" s="29"/>
      <c r="J39" s="27"/>
      <c r="K39" s="29"/>
      <c r="L39" s="29"/>
      <c r="M39" s="29"/>
      <c r="N39" s="29"/>
      <c r="O39" s="29"/>
      <c r="P39" s="29"/>
      <c r="Q39" s="29"/>
    </row>
    <row r="40" spans="2:17" ht="12.75" customHeight="1" x14ac:dyDescent="0.3">
      <c r="G40" s="28"/>
      <c r="H40" s="28"/>
      <c r="I40" s="29"/>
      <c r="J40" s="27"/>
      <c r="K40" s="29"/>
      <c r="L40" s="29"/>
      <c r="M40" s="29"/>
      <c r="N40" s="29"/>
      <c r="O40" s="29"/>
      <c r="P40" s="29"/>
      <c r="Q40" s="29"/>
    </row>
    <row r="41" spans="2:17" ht="12.75" customHeight="1" x14ac:dyDescent="0.3">
      <c r="G41" s="28"/>
      <c r="H41" s="28"/>
      <c r="I41" s="29"/>
      <c r="J41" s="27"/>
      <c r="K41" s="29"/>
      <c r="L41" s="29"/>
      <c r="M41" s="29"/>
      <c r="N41" s="29"/>
      <c r="O41" s="29"/>
      <c r="P41" s="29"/>
      <c r="Q41" s="29"/>
    </row>
    <row r="42" spans="2:17" ht="12.75" customHeight="1" x14ac:dyDescent="0.3">
      <c r="B42" s="26"/>
      <c r="G42" s="28"/>
      <c r="H42" s="28"/>
      <c r="I42" s="29"/>
      <c r="J42" s="27"/>
      <c r="K42" s="29"/>
      <c r="L42" s="29"/>
      <c r="M42" s="29"/>
      <c r="N42" s="29"/>
      <c r="O42" s="29"/>
      <c r="P42" s="29"/>
      <c r="Q42" s="29"/>
    </row>
    <row r="43" spans="2:17" ht="12.75" customHeight="1" x14ac:dyDescent="0.3">
      <c r="B43" s="26"/>
      <c r="G43" s="28"/>
      <c r="H43" s="28"/>
      <c r="I43" s="29"/>
      <c r="J43" s="27"/>
      <c r="K43" s="29"/>
      <c r="L43" s="29"/>
      <c r="M43" s="29"/>
      <c r="N43" s="29"/>
      <c r="O43" s="29"/>
      <c r="P43" s="29"/>
      <c r="Q43" s="29"/>
    </row>
    <row r="44" spans="2:17" ht="12.75" customHeight="1" x14ac:dyDescent="0.3">
      <c r="B44" s="26"/>
      <c r="G44" s="28"/>
      <c r="H44" s="28"/>
      <c r="I44" s="29"/>
      <c r="J44" s="27"/>
      <c r="K44" s="29"/>
      <c r="L44" s="29"/>
      <c r="M44" s="29"/>
      <c r="N44" s="29"/>
      <c r="O44" s="29"/>
      <c r="P44" s="29"/>
      <c r="Q44" s="29"/>
    </row>
    <row r="45" spans="2:17" ht="12.75" customHeight="1" x14ac:dyDescent="0.3">
      <c r="G45" s="28"/>
      <c r="H45" s="28"/>
      <c r="I45" s="29"/>
      <c r="J45" s="27"/>
      <c r="K45" s="29"/>
      <c r="L45" s="29"/>
      <c r="M45" s="29"/>
      <c r="N45" s="29"/>
      <c r="O45" s="29"/>
      <c r="P45" s="29"/>
      <c r="Q45" s="29"/>
    </row>
    <row r="46" spans="2:17" ht="12.75" customHeight="1" x14ac:dyDescent="0.3">
      <c r="B46" s="26"/>
      <c r="G46" s="28"/>
      <c r="H46" s="28"/>
      <c r="I46" s="29"/>
      <c r="J46" s="27"/>
      <c r="K46" s="29"/>
      <c r="L46" s="29"/>
      <c r="M46" s="29"/>
      <c r="N46" s="29"/>
      <c r="O46" s="29"/>
      <c r="P46" s="29"/>
      <c r="Q46" s="29"/>
    </row>
    <row r="47" spans="2:17" ht="12.75" customHeight="1" x14ac:dyDescent="0.3">
      <c r="B47" s="26"/>
      <c r="G47" s="28"/>
      <c r="H47" s="28"/>
      <c r="I47" s="29"/>
      <c r="J47" s="27"/>
      <c r="K47" s="29"/>
      <c r="L47" s="29"/>
      <c r="M47" s="29"/>
      <c r="N47" s="29"/>
      <c r="O47" s="29"/>
      <c r="P47" s="29"/>
      <c r="Q47" s="29"/>
    </row>
    <row r="48" spans="2:17" ht="12.75" customHeight="1" x14ac:dyDescent="0.3">
      <c r="B48" s="26"/>
      <c r="G48" s="28"/>
      <c r="H48" s="28"/>
      <c r="I48" s="29"/>
      <c r="J48" s="27"/>
      <c r="K48" s="29"/>
      <c r="L48" s="29"/>
      <c r="M48" s="29"/>
      <c r="N48" s="29"/>
      <c r="O48" s="29"/>
      <c r="P48" s="29"/>
      <c r="Q48" s="29"/>
    </row>
    <row r="49" spans="2:17" ht="12.75" customHeight="1" x14ac:dyDescent="0.3">
      <c r="B49" s="26"/>
      <c r="G49" s="28"/>
      <c r="H49" s="28"/>
      <c r="I49" s="29"/>
      <c r="J49" s="27"/>
      <c r="K49" s="29"/>
      <c r="L49" s="29"/>
      <c r="M49" s="29"/>
      <c r="N49" s="29"/>
      <c r="O49" s="29"/>
      <c r="P49" s="29"/>
      <c r="Q49" s="29"/>
    </row>
    <row r="50" spans="2:17" ht="12.75" customHeight="1" x14ac:dyDescent="0.3">
      <c r="G50" s="28"/>
      <c r="H50" s="28"/>
      <c r="I50" s="29"/>
      <c r="J50" s="27"/>
      <c r="K50" s="29"/>
      <c r="L50" s="29"/>
      <c r="M50" s="29"/>
      <c r="N50" s="29"/>
      <c r="O50" s="29"/>
      <c r="P50" s="29"/>
      <c r="Q50" s="29"/>
    </row>
    <row r="51" spans="2:17" ht="12.75" customHeight="1" x14ac:dyDescent="0.3">
      <c r="B51" s="26"/>
      <c r="G51" s="28"/>
      <c r="H51" s="28"/>
      <c r="I51" s="29"/>
      <c r="J51" s="27"/>
      <c r="K51" s="29"/>
      <c r="L51" s="29"/>
      <c r="M51" s="29"/>
      <c r="N51" s="29"/>
      <c r="O51" s="29"/>
      <c r="P51" s="29"/>
      <c r="Q51" s="29"/>
    </row>
    <row r="52" spans="2:17" ht="12.75" customHeight="1" x14ac:dyDescent="0.3">
      <c r="B52" s="26"/>
      <c r="G52" s="28"/>
      <c r="H52" s="28"/>
      <c r="I52" s="29"/>
      <c r="J52" s="27"/>
      <c r="K52" s="29"/>
      <c r="L52" s="29"/>
      <c r="M52" s="29"/>
      <c r="N52" s="29"/>
      <c r="O52" s="29"/>
      <c r="P52" s="29"/>
      <c r="Q52" s="29"/>
    </row>
    <row r="53" spans="2:17" ht="12.75" customHeight="1" x14ac:dyDescent="0.3">
      <c r="B53" s="24"/>
      <c r="G53" s="28"/>
      <c r="H53" s="28"/>
      <c r="I53" s="29"/>
      <c r="J53" s="27"/>
      <c r="K53" s="29"/>
      <c r="L53" s="29"/>
      <c r="M53" s="29"/>
      <c r="N53" s="29"/>
      <c r="O53" s="29"/>
      <c r="P53" s="29"/>
      <c r="Q53" s="29"/>
    </row>
    <row r="54" spans="2:17" ht="12.75" customHeight="1" x14ac:dyDescent="0.3">
      <c r="G54" s="28"/>
      <c r="H54" s="28"/>
      <c r="I54" s="29"/>
      <c r="J54" s="27"/>
      <c r="K54" s="29"/>
      <c r="L54" s="29"/>
      <c r="M54" s="29"/>
      <c r="N54" s="29"/>
      <c r="O54" s="29"/>
      <c r="P54" s="29"/>
      <c r="Q54" s="29"/>
    </row>
    <row r="55" spans="2:17" ht="12.75" customHeight="1" x14ac:dyDescent="0.3">
      <c r="G55" s="28"/>
      <c r="H55" s="28"/>
      <c r="I55" s="29"/>
      <c r="J55" s="27"/>
      <c r="K55" s="29"/>
      <c r="L55" s="29"/>
      <c r="M55" s="29"/>
      <c r="N55" s="29"/>
      <c r="O55" s="29"/>
      <c r="P55" s="29"/>
      <c r="Q55" s="29"/>
    </row>
    <row r="56" spans="2:17" ht="12.75" customHeight="1" x14ac:dyDescent="0.3">
      <c r="G56" s="28"/>
      <c r="H56" s="28"/>
      <c r="I56" s="29"/>
      <c r="J56" s="27"/>
      <c r="K56" s="29"/>
      <c r="L56" s="29"/>
      <c r="M56" s="29"/>
      <c r="N56" s="29"/>
      <c r="O56" s="29"/>
      <c r="P56" s="29"/>
      <c r="Q56" s="29"/>
    </row>
    <row r="57" spans="2:17" ht="12.75" customHeight="1" x14ac:dyDescent="0.3">
      <c r="G57" s="28"/>
      <c r="H57" s="28"/>
      <c r="I57" s="29"/>
      <c r="J57" s="27"/>
      <c r="K57" s="29"/>
      <c r="L57" s="29"/>
      <c r="M57" s="29"/>
      <c r="N57" s="29"/>
      <c r="O57" s="29"/>
      <c r="P57" s="29"/>
      <c r="Q57" s="29"/>
    </row>
    <row r="58" spans="2:17" ht="12.75" customHeight="1" x14ac:dyDescent="0.3">
      <c r="G58" s="28"/>
      <c r="H58" s="28"/>
      <c r="I58" s="29"/>
      <c r="J58" s="27"/>
      <c r="K58" s="29"/>
      <c r="L58" s="29"/>
      <c r="M58" s="29"/>
      <c r="N58" s="29"/>
      <c r="O58" s="29"/>
      <c r="P58" s="29"/>
      <c r="Q58" s="29"/>
    </row>
    <row r="59" spans="2:17" ht="12.75" customHeight="1" x14ac:dyDescent="0.3">
      <c r="G59" s="28"/>
      <c r="H59" s="28"/>
      <c r="I59" s="29"/>
      <c r="J59" s="27"/>
      <c r="K59" s="29"/>
      <c r="L59" s="29"/>
      <c r="M59" s="29"/>
      <c r="N59" s="29"/>
      <c r="O59" s="29"/>
      <c r="P59" s="29"/>
      <c r="Q59" s="29"/>
    </row>
    <row r="60" spans="2:17" ht="12.75" customHeight="1" x14ac:dyDescent="0.3">
      <c r="G60" s="28"/>
      <c r="H60" s="28"/>
      <c r="I60" s="29"/>
      <c r="J60" s="27"/>
      <c r="K60" s="29"/>
      <c r="L60" s="29"/>
      <c r="M60" s="29"/>
      <c r="N60" s="29"/>
      <c r="O60" s="29"/>
      <c r="P60" s="29"/>
      <c r="Q60" s="29"/>
    </row>
    <row r="61" spans="2:17" ht="12.75" customHeight="1" x14ac:dyDescent="0.3">
      <c r="G61" s="28"/>
      <c r="H61" s="28"/>
      <c r="I61" s="29"/>
      <c r="J61" s="27"/>
      <c r="K61" s="29"/>
      <c r="L61" s="29"/>
      <c r="M61" s="29"/>
      <c r="N61" s="29"/>
      <c r="O61" s="29"/>
      <c r="P61" s="29"/>
      <c r="Q61" s="29"/>
    </row>
    <row r="62" spans="2:17" ht="12.75" customHeight="1" x14ac:dyDescent="0.3">
      <c r="G62" s="28"/>
      <c r="H62" s="28"/>
      <c r="I62" s="29"/>
      <c r="J62" s="27"/>
      <c r="K62" s="29"/>
      <c r="L62" s="29"/>
      <c r="M62" s="29"/>
      <c r="N62" s="29"/>
      <c r="O62" s="29"/>
      <c r="P62" s="29"/>
      <c r="Q62" s="29"/>
    </row>
    <row r="63" spans="2:17" ht="12.75" customHeight="1" x14ac:dyDescent="0.3">
      <c r="G63" s="28"/>
      <c r="H63" s="28"/>
      <c r="I63" s="29"/>
      <c r="J63" s="27"/>
      <c r="K63" s="29"/>
      <c r="L63" s="29"/>
      <c r="M63" s="29"/>
      <c r="N63" s="29"/>
      <c r="O63" s="29"/>
      <c r="P63" s="29"/>
      <c r="Q63" s="29"/>
    </row>
    <row r="64" spans="2:17" ht="12.75" customHeight="1" x14ac:dyDescent="0.3">
      <c r="G64" s="28"/>
      <c r="H64" s="28"/>
      <c r="I64" s="29"/>
      <c r="J64" s="27"/>
      <c r="K64" s="29"/>
      <c r="L64" s="29"/>
      <c r="M64" s="29"/>
      <c r="N64" s="29"/>
      <c r="O64" s="29"/>
      <c r="P64" s="29"/>
      <c r="Q64" s="29"/>
    </row>
    <row r="65" spans="7:17" ht="12.75" customHeight="1" x14ac:dyDescent="0.3">
      <c r="G65" s="28"/>
      <c r="H65" s="28"/>
      <c r="I65" s="29"/>
      <c r="J65" s="27"/>
      <c r="K65" s="29"/>
      <c r="L65" s="29"/>
      <c r="M65" s="29"/>
      <c r="N65" s="29"/>
      <c r="O65" s="29"/>
      <c r="P65" s="29"/>
      <c r="Q65" s="29"/>
    </row>
    <row r="66" spans="7:17" ht="12.75" customHeight="1" x14ac:dyDescent="0.3">
      <c r="G66" s="28"/>
      <c r="H66" s="28"/>
      <c r="I66" s="29"/>
      <c r="J66" s="27"/>
      <c r="K66" s="29"/>
      <c r="L66" s="29"/>
      <c r="M66" s="29"/>
      <c r="N66" s="29"/>
      <c r="O66" s="29"/>
      <c r="P66" s="29"/>
      <c r="Q66" s="29"/>
    </row>
    <row r="67" spans="7:17" ht="12.75" customHeight="1" x14ac:dyDescent="0.3">
      <c r="G67" s="28"/>
      <c r="H67" s="28"/>
      <c r="I67" s="29"/>
      <c r="J67" s="27"/>
      <c r="K67" s="29"/>
      <c r="L67" s="29"/>
      <c r="M67" s="29"/>
      <c r="N67" s="29"/>
      <c r="O67" s="29"/>
      <c r="P67" s="29"/>
      <c r="Q67" s="29"/>
    </row>
    <row r="68" spans="7:17" ht="12.75" customHeight="1" x14ac:dyDescent="0.3">
      <c r="G68" s="28"/>
      <c r="H68" s="28"/>
      <c r="I68" s="29"/>
      <c r="J68" s="27"/>
      <c r="K68" s="29"/>
      <c r="L68" s="29"/>
      <c r="M68" s="29"/>
      <c r="N68" s="29"/>
      <c r="O68" s="29"/>
      <c r="P68" s="29"/>
      <c r="Q68" s="29"/>
    </row>
    <row r="69" spans="7:17" ht="12.75" customHeight="1" x14ac:dyDescent="0.3">
      <c r="G69" s="28"/>
      <c r="H69" s="28"/>
      <c r="I69" s="29"/>
      <c r="J69" s="27"/>
      <c r="K69" s="29"/>
      <c r="L69" s="29"/>
      <c r="M69" s="29"/>
      <c r="N69" s="29"/>
      <c r="O69" s="29"/>
      <c r="P69" s="29"/>
      <c r="Q69" s="29"/>
    </row>
    <row r="70" spans="7:17" ht="12.75" customHeight="1" x14ac:dyDescent="0.3">
      <c r="G70" s="28"/>
      <c r="H70" s="28"/>
      <c r="I70" s="29"/>
      <c r="J70" s="27"/>
      <c r="K70" s="29"/>
      <c r="L70" s="29"/>
      <c r="M70" s="29"/>
      <c r="N70" s="29"/>
      <c r="O70" s="29"/>
      <c r="P70" s="29"/>
      <c r="Q70" s="29"/>
    </row>
    <row r="71" spans="7:17" ht="12.75" customHeight="1" x14ac:dyDescent="0.3">
      <c r="G71" s="28"/>
      <c r="H71" s="28"/>
      <c r="I71" s="29"/>
      <c r="J71" s="27"/>
      <c r="K71" s="29"/>
      <c r="L71" s="29"/>
      <c r="M71" s="29"/>
      <c r="N71" s="29"/>
      <c r="O71" s="29"/>
      <c r="P71" s="29"/>
      <c r="Q71" s="29"/>
    </row>
    <row r="72" spans="7:17" ht="12.75" customHeight="1" x14ac:dyDescent="0.3">
      <c r="G72" s="28"/>
      <c r="H72" s="28"/>
      <c r="I72" s="29"/>
      <c r="J72" s="27"/>
      <c r="K72" s="29"/>
      <c r="L72" s="29"/>
      <c r="M72" s="29"/>
      <c r="N72" s="29"/>
      <c r="O72" s="29"/>
      <c r="P72" s="29"/>
      <c r="Q72" s="29"/>
    </row>
    <row r="73" spans="7:17" ht="12.75" customHeight="1" x14ac:dyDescent="0.3">
      <c r="G73" s="28"/>
      <c r="H73" s="28"/>
      <c r="I73" s="29"/>
      <c r="J73" s="27"/>
      <c r="K73" s="29"/>
      <c r="L73" s="29"/>
      <c r="M73" s="29"/>
      <c r="N73" s="29"/>
      <c r="O73" s="29"/>
      <c r="P73" s="29"/>
      <c r="Q73" s="29"/>
    </row>
    <row r="74" spans="7:17" ht="12.75" customHeight="1" x14ac:dyDescent="0.3">
      <c r="G74" s="28"/>
      <c r="H74" s="28"/>
      <c r="I74" s="29"/>
      <c r="J74" s="29"/>
      <c r="K74" s="29"/>
      <c r="L74" s="29"/>
      <c r="M74" s="29"/>
      <c r="N74" s="29"/>
      <c r="O74" s="29"/>
      <c r="P74" s="29"/>
      <c r="Q74" s="29"/>
    </row>
    <row r="75" spans="7:17" ht="12.75" customHeight="1" x14ac:dyDescent="0.3">
      <c r="G75" s="28"/>
      <c r="H75" s="28"/>
      <c r="I75" s="29"/>
      <c r="J75" s="27"/>
      <c r="K75" s="29"/>
      <c r="L75" s="29"/>
      <c r="M75" s="29"/>
      <c r="N75" s="29"/>
      <c r="O75" s="29"/>
      <c r="P75" s="29"/>
      <c r="Q75" s="29"/>
    </row>
    <row r="76" spans="7:17" ht="12.75" customHeight="1" x14ac:dyDescent="0.3">
      <c r="G76" s="28"/>
      <c r="H76" s="28"/>
      <c r="I76" s="29"/>
      <c r="J76" s="27"/>
      <c r="K76" s="29"/>
      <c r="L76" s="29"/>
      <c r="M76" s="29"/>
      <c r="N76" s="29"/>
      <c r="O76" s="29"/>
      <c r="P76" s="29"/>
      <c r="Q76" s="29"/>
    </row>
    <row r="77" spans="7:17" ht="12.75" customHeight="1" x14ac:dyDescent="0.3">
      <c r="G77" s="28"/>
      <c r="H77" s="28"/>
      <c r="I77" s="29"/>
      <c r="J77" s="27"/>
      <c r="K77" s="29"/>
      <c r="L77" s="29"/>
      <c r="M77" s="29"/>
      <c r="N77" s="29"/>
      <c r="O77" s="29"/>
      <c r="P77" s="29"/>
      <c r="Q77" s="29"/>
    </row>
    <row r="78" spans="7:17" ht="12.75" customHeight="1" x14ac:dyDescent="0.3">
      <c r="G78" s="28"/>
      <c r="H78" s="28"/>
      <c r="I78" s="29"/>
      <c r="J78" s="27"/>
      <c r="K78" s="29"/>
      <c r="L78" s="29"/>
      <c r="M78" s="29"/>
      <c r="N78" s="29"/>
      <c r="O78" s="29"/>
      <c r="P78" s="29"/>
      <c r="Q78" s="29"/>
    </row>
    <row r="79" spans="7:17" ht="12.75" customHeight="1" x14ac:dyDescent="0.3">
      <c r="G79" s="28"/>
      <c r="H79" s="28"/>
      <c r="I79" s="29"/>
      <c r="J79" s="27"/>
      <c r="K79" s="29"/>
      <c r="L79" s="29"/>
      <c r="M79" s="29"/>
      <c r="N79" s="29"/>
      <c r="O79" s="29"/>
      <c r="P79" s="29"/>
      <c r="Q79" s="29"/>
    </row>
    <row r="80" spans="7:17" ht="12.75" customHeight="1" x14ac:dyDescent="0.3">
      <c r="G80" s="28"/>
      <c r="H80" s="28"/>
      <c r="I80" s="29"/>
      <c r="J80" s="27"/>
      <c r="K80" s="29"/>
      <c r="L80" s="29"/>
      <c r="M80" s="29"/>
      <c r="N80" s="29"/>
      <c r="O80" s="29"/>
      <c r="P80" s="29"/>
      <c r="Q80" s="29"/>
    </row>
    <row r="81" spans="3:17" ht="12.75" customHeight="1" x14ac:dyDescent="0.3">
      <c r="G81" s="28"/>
      <c r="H81" s="28"/>
      <c r="I81" s="29"/>
      <c r="J81" s="27"/>
      <c r="K81" s="29"/>
      <c r="L81" s="29"/>
      <c r="M81" s="29"/>
      <c r="N81" s="29"/>
      <c r="O81" s="29"/>
      <c r="P81" s="29"/>
      <c r="Q81" s="29"/>
    </row>
    <row r="82" spans="3:17" ht="12.75" customHeight="1" x14ac:dyDescent="0.3">
      <c r="G82" s="28"/>
      <c r="H82" s="28"/>
      <c r="I82" s="29"/>
      <c r="J82" s="27"/>
      <c r="K82" s="29"/>
      <c r="L82" s="29"/>
      <c r="M82" s="29"/>
      <c r="N82" s="29"/>
      <c r="O82" s="29"/>
      <c r="P82" s="29"/>
      <c r="Q82" s="29"/>
    </row>
    <row r="83" spans="3:17" ht="12.75" customHeight="1" x14ac:dyDescent="0.3">
      <c r="G83" s="28"/>
      <c r="H83" s="28"/>
      <c r="I83" s="29"/>
      <c r="J83" s="27"/>
      <c r="K83" s="29"/>
      <c r="L83" s="29"/>
      <c r="M83" s="29"/>
      <c r="N83" s="29"/>
      <c r="O83" s="29"/>
      <c r="P83" s="29"/>
      <c r="Q83" s="29"/>
    </row>
    <row r="84" spans="3:17" ht="12.75" customHeight="1" x14ac:dyDescent="0.3">
      <c r="C84" s="30"/>
      <c r="D84" s="30"/>
      <c r="G84" s="28"/>
      <c r="H84" s="28"/>
      <c r="I84" s="29"/>
      <c r="J84" s="27"/>
      <c r="K84" s="29"/>
      <c r="L84" s="29"/>
      <c r="M84" s="29"/>
      <c r="N84" s="29"/>
      <c r="O84" s="29"/>
      <c r="P84" s="29"/>
      <c r="Q84" s="29"/>
    </row>
    <row r="85" spans="3:17" ht="12.75" customHeight="1" x14ac:dyDescent="0.3">
      <c r="G85" s="28"/>
      <c r="H85" s="28"/>
      <c r="I85" s="29"/>
      <c r="J85" s="27"/>
      <c r="K85" s="29"/>
      <c r="L85" s="29"/>
      <c r="M85" s="29"/>
      <c r="N85" s="29"/>
      <c r="O85" s="29"/>
      <c r="P85" s="29"/>
      <c r="Q85" s="29"/>
    </row>
    <row r="86" spans="3:17" ht="12.75" customHeight="1" x14ac:dyDescent="0.3">
      <c r="G86" s="28"/>
      <c r="H86" s="28"/>
      <c r="I86" s="29"/>
      <c r="J86" s="27"/>
      <c r="K86" s="29"/>
      <c r="L86" s="29"/>
      <c r="M86" s="29"/>
      <c r="N86" s="29"/>
      <c r="O86" s="29"/>
      <c r="P86" s="29"/>
      <c r="Q86" s="29"/>
    </row>
    <row r="87" spans="3:17" ht="12.75" customHeight="1" x14ac:dyDescent="0.3">
      <c r="G87" s="176"/>
      <c r="H87" s="176"/>
      <c r="I87" s="29"/>
      <c r="K87" s="29"/>
      <c r="L87" s="29"/>
      <c r="M87" s="29"/>
      <c r="N87" s="29"/>
      <c r="O87" s="29"/>
      <c r="P87" s="29"/>
      <c r="Q87" s="29"/>
    </row>
  </sheetData>
  <sortState xmlns:xlrd2="http://schemas.microsoft.com/office/spreadsheetml/2017/richdata2" ref="B4:W86">
    <sortCondition ref="E4:E86"/>
    <sortCondition ref="B4:B86"/>
  </sortState>
  <mergeCells count="3">
    <mergeCell ref="N2:Q2"/>
    <mergeCell ref="V2:W2"/>
    <mergeCell ref="B1:W1"/>
  </mergeCells>
  <phoneticPr fontId="7" type="noConversion"/>
  <conditionalFormatting sqref="G8:H1048576">
    <cfRule type="expression" dxfId="170" priority="16">
      <formula>ISTEXT(G8)</formula>
    </cfRule>
  </conditionalFormatting>
  <conditionalFormatting sqref="B8:B1048576">
    <cfRule type="expression" dxfId="169" priority="13">
      <formula>LEN(B8)&gt;50</formula>
    </cfRule>
    <cfRule type="duplicateValues" dxfId="168" priority="14"/>
  </conditionalFormatting>
  <conditionalFormatting sqref="G8:G1048576">
    <cfRule type="cellIs" dxfId="167" priority="10" operator="greaterThan">
      <formula>90</formula>
    </cfRule>
    <cfRule type="cellIs" dxfId="166" priority="11" operator="lessThan">
      <formula>-90</formula>
    </cfRule>
  </conditionalFormatting>
  <conditionalFormatting sqref="H8:H1048576">
    <cfRule type="cellIs" dxfId="165" priority="8" operator="greaterThan">
      <formula>180</formula>
    </cfRule>
    <cfRule type="cellIs" dxfId="164" priority="9" operator="lessThan">
      <formula>-180</formula>
    </cfRule>
  </conditionalFormatting>
  <conditionalFormatting sqref="G4:H8">
    <cfRule type="expression" dxfId="163" priority="7">
      <formula>ISTEXT(G4)</formula>
    </cfRule>
  </conditionalFormatting>
  <conditionalFormatting sqref="B4:B8">
    <cfRule type="expression" dxfId="162" priority="5">
      <formula>LEN(B4)&gt;50</formula>
    </cfRule>
    <cfRule type="duplicateValues" dxfId="161" priority="6"/>
  </conditionalFormatting>
  <conditionalFormatting sqref="G4:G8">
    <cfRule type="cellIs" dxfId="160" priority="3" operator="greaterThan">
      <formula>90</formula>
    </cfRule>
    <cfRule type="cellIs" dxfId="159" priority="4" operator="lessThan">
      <formula>-90</formula>
    </cfRule>
  </conditionalFormatting>
  <conditionalFormatting sqref="H5:H7">
    <cfRule type="cellIs" dxfId="158" priority="1" operator="greaterThan">
      <formula>180</formula>
    </cfRule>
    <cfRule type="cellIs" dxfId="157" priority="2" operator="lessThan">
      <formula>-180</formula>
    </cfRule>
  </conditionalFormatting>
  <dataValidations count="11">
    <dataValidation type="list" allowBlank="1" showInputMessage="1" showErrorMessage="1" sqref="IK53:IK56 SG53:SG56 ACC53:ACC56 ALY53:ALY56 AVU53:AVU56 BFQ53:BFQ56 BPM53:BPM56 BZI53:BZI56 CJE53:CJE56 CTA53:CTA56 DCW53:DCW56 DMS53:DMS56 DWO53:DWO56 EGK53:EGK56 EQG53:EQG56 FAC53:FAC56 FJY53:FJY56 FTU53:FTU56 GDQ53:GDQ56 GNM53:GNM56 GXI53:GXI56 HHE53:HHE56 HRA53:HRA56 IAW53:IAW56 IKS53:IKS56 IUO53:IUO56 JEK53:JEK56 JOG53:JOG56 JYC53:JYC56 KHY53:KHY56 KRU53:KRU56 LBQ53:LBQ56 LLM53:LLM56 LVI53:LVI56 MFE53:MFE56 MPA53:MPA56 MYW53:MYW56 NIS53:NIS56 NSO53:NSO56 OCK53:OCK56 OMG53:OMG56 OWC53:OWC56 PFY53:PFY56 PPU53:PPU56 PZQ53:PZQ56 QJM53:QJM56 QTI53:QTI56 RDE53:RDE56 RNA53:RNA56 RWW53:RWW56 SGS53:SGS56 SQO53:SQO56 TAK53:TAK56 TKG53:TKG56 TUC53:TUC56 UDY53:UDY56 UNU53:UNU56 UXQ53:UXQ56 VHM53:VHM56 VRI53:VRI56 WBE53:WBE56 WLA53:WLA56 WUW53:WUW56 IK58:IK86 SG58:SG86 ACC58:ACC86 ALY58:ALY86 AVU58:AVU86 BFQ58:BFQ86 BPM58:BPM86 BZI58:BZI86 CJE58:CJE86 CTA58:CTA86 DCW58:DCW86 DMS58:DMS86 DWO58:DWO86 EGK58:EGK86 EQG58:EQG86 FAC58:FAC86 FJY58:FJY86 FTU58:FTU86 GDQ58:GDQ86 GNM58:GNM86 GXI58:GXI86 HHE58:HHE86 HRA58:HRA86 IAW58:IAW86 IKS58:IKS86 IUO58:IUO86 JEK58:JEK86 JOG58:JOG86 JYC58:JYC86 KHY58:KHY86 KRU58:KRU86 LBQ58:LBQ86 LLM58:LLM86 LVI58:LVI86 MFE58:MFE86 MPA58:MPA86 MYW58:MYW86 NIS58:NIS86 NSO58:NSO86 OCK58:OCK86 OMG58:OMG86 OWC58:OWC86 PFY58:PFY86 PPU58:PPU86 PZQ58:PZQ86 QJM58:QJM86 QTI58:QTI86 RDE58:RDE86 RNA58:RNA86 RWW58:RWW86 SGS58:SGS86 SQO58:SQO86 TAK58:TAK86 TKG58:TKG86 TUC58:TUC86 UDY58:UDY86 UNU58:UNU86 UXQ58:UXQ86 VHM58:VHM86 VRI58:VRI86 WBE58:WBE86 WLA58:WLA86 WUW58:WUW86 WUW6:WUW51 IK4 SG4 ACC4 ALY4 AVU4 BFQ4 BPM4 BZI4 CJE4 CTA4 DCW4 DMS4 DWO4 EGK4 EQG4 FAC4 FJY4 FTU4 GDQ4 GNM4 GXI4 HHE4 HRA4 IAW4 IKS4 IUO4 JEK4 JOG4 JYC4 KHY4 KRU4 LBQ4 LLM4 LVI4 MFE4 MPA4 MYW4 NIS4 NSO4 OCK4 OMG4 OWC4 PFY4 PPU4 PZQ4 QJM4 QTI4 RDE4 RNA4 RWW4 SGS4 SQO4 TAK4 TKG4 TUC4 UDY4 UNU4 UXQ4 VHM4 VRI4 WBE4 WLA4 WUW4 IK6:IK51 SG6:SG51 ACC6:ACC51 ALY6:ALY51 AVU6:AVU51 BFQ6:BFQ51 BPM6:BPM51 BZI6:BZI51 CJE6:CJE51 CTA6:CTA51 DCW6:DCW51 DMS6:DMS51 DWO6:DWO51 EGK6:EGK51 EQG6:EQG51 FAC6:FAC51 FJY6:FJY51 FTU6:FTU51 GDQ6:GDQ51 GNM6:GNM51 GXI6:GXI51 HHE6:HHE51 HRA6:HRA51 IAW6:IAW51 IKS6:IKS51 IUO6:IUO51 JEK6:JEK51 JOG6:JOG51 JYC6:JYC51 KHY6:KHY51 KRU6:KRU51 LBQ6:LBQ51 LLM6:LLM51 LVI6:LVI51 MFE6:MFE51 MPA6:MPA51 MYW6:MYW51 NIS6:NIS51 NSO6:NSO51 OCK6:OCK51 OMG6:OMG51 OWC6:OWC51 PFY6:PFY51 PPU6:PPU51 PZQ6:PZQ51 QJM6:QJM51 QTI6:QTI51 RDE6:RDE51 RNA6:RNA51 RWW6:RWW51 SGS6:SGS51 SQO6:SQO51 TAK6:TAK51 TKG6:TKG51 TUC6:TUC51 UDY6:UDY51 UNU6:UNU51 UXQ6:UXQ51 VHM6:VHM51 VRI6:VRI51 WBE6:WBE51 WLA6:WLA51" xr:uid="{00000000-0002-0000-0200-000000000000}">
      <formula1>"Bệnh viện tuyến trung ương, Bệnh viện tuyến tỉnh, Bệnh viện tuyến huyện, Trung tâm y tế"</formula1>
    </dataValidation>
    <dataValidation type="list" allowBlank="1" showInputMessage="1" showErrorMessage="1" sqref="IJ53:IJ56 SF53:SF56 ACB53:ACB56 ALX53:ALX56 AVT53:AVT56 BFP53:BFP56 BPL53:BPL56 BZH53:BZH56 CJD53:CJD56 CSZ53:CSZ56 DCV53:DCV56 DMR53:DMR56 DWN53:DWN56 EGJ53:EGJ56 EQF53:EQF56 FAB53:FAB56 FJX53:FJX56 FTT53:FTT56 GDP53:GDP56 GNL53:GNL56 GXH53:GXH56 HHD53:HHD56 HQZ53:HQZ56 IAV53:IAV56 IKR53:IKR56 IUN53:IUN56 JEJ53:JEJ56 JOF53:JOF56 JYB53:JYB56 KHX53:KHX56 KRT53:KRT56 LBP53:LBP56 LLL53:LLL56 LVH53:LVH56 MFD53:MFD56 MOZ53:MOZ56 MYV53:MYV56 NIR53:NIR56 NSN53:NSN56 OCJ53:OCJ56 OMF53:OMF56 OWB53:OWB56 PFX53:PFX56 PPT53:PPT56 PZP53:PZP56 QJL53:QJL56 QTH53:QTH56 RDD53:RDD56 RMZ53:RMZ56 RWV53:RWV56 SGR53:SGR56 SQN53:SQN56 TAJ53:TAJ56 TKF53:TKF56 TUB53:TUB56 UDX53:UDX56 UNT53:UNT56 UXP53:UXP56 VHL53:VHL56 VRH53:VRH56 WBD53:WBD56 WKZ53:WKZ56 WUV53:WUV56 IJ58:IJ86 SF58:SF86 ACB58:ACB86 ALX58:ALX86 AVT58:AVT86 BFP58:BFP86 BPL58:BPL86 BZH58:BZH86 CJD58:CJD86 CSZ58:CSZ86 DCV58:DCV86 DMR58:DMR86 DWN58:DWN86 EGJ58:EGJ86 EQF58:EQF86 FAB58:FAB86 FJX58:FJX86 FTT58:FTT86 GDP58:GDP86 GNL58:GNL86 GXH58:GXH86 HHD58:HHD86 HQZ58:HQZ86 IAV58:IAV86 IKR58:IKR86 IUN58:IUN86 JEJ58:JEJ86 JOF58:JOF86 JYB58:JYB86 KHX58:KHX86 KRT58:KRT86 LBP58:LBP86 LLL58:LLL86 LVH58:LVH86 MFD58:MFD86 MOZ58:MOZ86 MYV58:MYV86 NIR58:NIR86 NSN58:NSN86 OCJ58:OCJ86 OMF58:OMF86 OWB58:OWB86 PFX58:PFX86 PPT58:PPT86 PZP58:PZP86 QJL58:QJL86 QTH58:QTH86 RDD58:RDD86 RMZ58:RMZ86 RWV58:RWV86 SGR58:SGR86 SQN58:SQN86 TAJ58:TAJ86 TKF58:TKF86 TUB58:TUB86 UDX58:UDX86 UNT58:UNT86 UXP58:UXP86 VHL58:VHL86 VRH58:VRH86 WBD58:WBD86 WKZ58:WKZ86 WUV58:WUV86 WUV17:WUV31 IJ33:IJ36 SF33:SF36 ACB33:ACB36 ALX33:ALX36 AVT33:AVT36 BFP33:BFP36 BPL33:BPL36 BZH33:BZH36 CJD33:CJD36 CSZ33:CSZ36 DCV33:DCV36 DMR33:DMR36 DWN33:DWN36 EGJ33:EGJ36 EQF33:EQF36 FAB33:FAB36 FJX33:FJX36 FTT33:FTT36 GDP33:GDP36 GNL33:GNL36 GXH33:GXH36 HHD33:HHD36 HQZ33:HQZ36 IAV33:IAV36 IKR33:IKR36 IUN33:IUN36 JEJ33:JEJ36 JOF33:JOF36 JYB33:JYB36 KHX33:KHX36 KRT33:KRT36 LBP33:LBP36 LLL33:LLL36 LVH33:LVH36 MFD33:MFD36 MOZ33:MOZ36 MYV33:MYV36 NIR33:NIR36 NSN33:NSN36 OCJ33:OCJ36 OMF33:OMF36 OWB33:OWB36 PFX33:PFX36 PPT33:PPT36 PZP33:PZP36 QJL33:QJL36 QTH33:QTH36 RDD33:RDD36 RMZ33:RMZ36 RWV33:RWV36 SGR33:SGR36 SQN33:SQN36 TAJ33:TAJ36 TKF33:TKF36 TUB33:TUB36 UDX33:UDX36 UNT33:UNT36 UXP33:UXP36 VHL33:VHL36 VRH33:VRH36 WBD33:WBD36 WKZ33:WKZ36 WUV33:WUV36 IJ38:IJ39 SF38:SF39 ACB38:ACB39 ALX38:ALX39 AVT38:AVT39 BFP38:BFP39 BPL38:BPL39 BZH38:BZH39 CJD38:CJD39 CSZ38:CSZ39 DCV38:DCV39 DMR38:DMR39 DWN38:DWN39 EGJ38:EGJ39 EQF38:EQF39 FAB38:FAB39 FJX38:FJX39 FTT38:FTT39 GDP38:GDP39 GNL38:GNL39 GXH38:GXH39 HHD38:HHD39 HQZ38:HQZ39 IAV38:IAV39 IKR38:IKR39 IUN38:IUN39 JEJ38:JEJ39 JOF38:JOF39 JYB38:JYB39 KHX38:KHX39 KRT38:KRT39 LBP38:LBP39 LLL38:LLL39 LVH38:LVH39 MFD38:MFD39 MOZ38:MOZ39 MYV38:MYV39 NIR38:NIR39 NSN38:NSN39 OCJ38:OCJ39 OMF38:OMF39 OWB38:OWB39 PFX38:PFX39 PPT38:PPT39 PZP38:PZP39 QJL38:QJL39 QTH38:QTH39 RDD38:RDD39 RMZ38:RMZ39 RWV38:RWV39 SGR38:SGR39 SQN38:SQN39 TAJ38:TAJ39 TKF38:TKF39 TUB38:TUB39 UDX38:UDX39 UNT38:UNT39 UXP38:UXP39 VHL38:VHL39 VRH38:VRH39 WBD38:WBD39 WKZ38:WKZ39 WUV38:WUV39 IJ43:IJ51 SF43:SF51 ACB43:ACB51 ALX43:ALX51 AVT43:AVT51 BFP43:BFP51 BPL43:BPL51 BZH43:BZH51 CJD43:CJD51 CSZ43:CSZ51 DCV43:DCV51 DMR43:DMR51 DWN43:DWN51 EGJ43:EGJ51 EQF43:EQF51 FAB43:FAB51 FJX43:FJX51 FTT43:FTT51 GDP43:GDP51 GNL43:GNL51 GXH43:GXH51 HHD43:HHD51 HQZ43:HQZ51 IAV43:IAV51 IKR43:IKR51 IUN43:IUN51 JEJ43:JEJ51 JOF43:JOF51 JYB43:JYB51 KHX43:KHX51 KRT43:KRT51 LBP43:LBP51 LLL43:LLL51 LVH43:LVH51 MFD43:MFD51 MOZ43:MOZ51 MYV43:MYV51 NIR43:NIR51 NSN43:NSN51 OCJ43:OCJ51 OMF43:OMF51 OWB43:OWB51 PFX43:PFX51 PPT43:PPT51 PZP43:PZP51 QJL43:QJL51 QTH43:QTH51 RDD43:RDD51 RMZ43:RMZ51 RWV43:RWV51 SGR43:SGR51 SQN43:SQN51 TAJ43:TAJ51 TKF43:TKF51 TUB43:TUB51 UDX43:UDX51 UNT43:UNT51 UXP43:UXP51 VHL43:VHL51 VRH43:VRH51 WBD43:WBD51 WKZ43:WKZ51 WUV43:WUV51 IJ6:IJ15 SF6:SF15 ACB6:ACB15 ALX6:ALX15 AVT6:AVT15 BFP6:BFP15 BPL6:BPL15 BZH6:BZH15 CJD6:CJD15 CSZ6:CSZ15 DCV6:DCV15 DMR6:DMR15 DWN6:DWN15 EGJ6:EGJ15 EQF6:EQF15 FAB6:FAB15 FJX6:FJX15 FTT6:FTT15 GDP6:GDP15 GNL6:GNL15 GXH6:GXH15 HHD6:HHD15 HQZ6:HQZ15 IAV6:IAV15 IKR6:IKR15 IUN6:IUN15 JEJ6:JEJ15 JOF6:JOF15 JYB6:JYB15 KHX6:KHX15 KRT6:KRT15 LBP6:LBP15 LLL6:LLL15 LVH6:LVH15 MFD6:MFD15 MOZ6:MOZ15 MYV6:MYV15 NIR6:NIR15 NSN6:NSN15 OCJ6:OCJ15 OMF6:OMF15 OWB6:OWB15 PFX6:PFX15 PPT6:PPT15 PZP6:PZP15 QJL6:QJL15 QTH6:QTH15 RDD6:RDD15 RMZ6:RMZ15 RWV6:RWV15 SGR6:SGR15 SQN6:SQN15 TAJ6:TAJ15 TKF6:TKF15 TUB6:TUB15 UDX6:UDX15 UNT6:UNT15 UXP6:UXP15 VHL6:VHL15 VRH6:VRH15 WBD6:WBD15 WKZ6:WKZ15 WUV6:WUV15 IJ4 SF4 ACB4 ALX4 AVT4 BFP4 BPL4 BZH4 CJD4 CSZ4 DCV4 DMR4 DWN4 EGJ4 EQF4 FAB4 FJX4 FTT4 GDP4 GNL4 GXH4 HHD4 HQZ4 IAV4 IKR4 IUN4 JEJ4 JOF4 JYB4 KHX4 KRT4 LBP4 LLL4 LVH4 MFD4 MOZ4 MYV4 NIR4 NSN4 OCJ4 OMF4 OWB4 PFX4 PPT4 PZP4 QJL4 QTH4 RDD4 RMZ4 RWV4 SGR4 SQN4 TAJ4 TKF4 TUB4 UDX4 UNT4 UXP4 VHL4 VRH4 WBD4 WKZ4 WUV4 IJ17:IJ31 SF17:SF31 ACB17:ACB31 ALX17:ALX31 AVT17:AVT31 BFP17:BFP31 BPL17:BPL31 BZH17:BZH31 CJD17:CJD31 CSZ17:CSZ31 DCV17:DCV31 DMR17:DMR31 DWN17:DWN31 EGJ17:EGJ31 EQF17:EQF31 FAB17:FAB31 FJX17:FJX31 FTT17:FTT31 GDP17:GDP31 GNL17:GNL31 GXH17:GXH31 HHD17:HHD31 HQZ17:HQZ31 IAV17:IAV31 IKR17:IKR31 IUN17:IUN31 JEJ17:JEJ31 JOF17:JOF31 JYB17:JYB31 KHX17:KHX31 KRT17:KRT31 LBP17:LBP31 LLL17:LLL31 LVH17:LVH31 MFD17:MFD31 MOZ17:MOZ31 MYV17:MYV31 NIR17:NIR31 NSN17:NSN31 OCJ17:OCJ31 OMF17:OMF31 OWB17:OWB31 PFX17:PFX31 PPT17:PPT31 PZP17:PZP31 QJL17:QJL31 QTH17:QTH31 RDD17:RDD31 RMZ17:RMZ31 RWV17:RWV31 SGR17:SGR31 SQN17:SQN31 TAJ17:TAJ31 TKF17:TKF31 TUB17:TUB31 UDX17:UDX31 UNT17:UNT31 UXP17:UXP31 VHL17:VHL31 VRH17:VRH31 WBD17:WBD31 WKZ17:WKZ31" xr:uid="{00000000-0002-0000-0200-000001000000}">
      <formula1>"Miền Bắc, Miền Trung, Miền Nam"</formula1>
    </dataValidation>
    <dataValidation type="list" allowBlank="1" showInputMessage="1" showErrorMessage="1" sqref="IK57 SG57 ACC57 ALY57 AVU57 BFQ57 BPM57 BZI57 CJE57 CTA57 DCW57 DMS57 DWO57 EGK57 EQG57 FAC57 FJY57 FTU57 GDQ57 GNM57 GXI57 HHE57 HRA57 IAW57 IKS57 IUO57 JEK57 JOG57 JYC57 KHY57 KRU57 LBQ57 LLM57 LVI57 MFE57 MPA57 MYW57 NIS57 NSO57 OCK57 OMG57 OWC57 PFY57 PPU57 PZQ57 QJM57 QTI57 RDE57 RNA57 RWW57 SGS57 SQO57 TAK57 TKG57 TUC57 UDY57 UNU57 UXQ57 VHM57 VRI57 WBE57 WLA57 WUW57 WUW83:WUX86 WLA83:WLB86 WBE83:WBF86 VRI83:VRJ86 VHM83:VHN86 UXQ83:UXR86 UNU83:UNV86 UDY83:UDZ86 TUC83:TUD86 TKG83:TKH86 TAK83:TAL86 SQO83:SQP86 SGS83:SGT86 RWW83:RWX86 RNA83:RNB86 RDE83:RDF86 QTI83:QTJ86 QJM83:QJN86 PZQ83:PZR86 PPU83:PPV86 PFY83:PFZ86 OWC83:OWD86 OMG83:OMH86 OCK83:OCL86 NSO83:NSP86 NIS83:NIT86 MYW83:MYX86 MPA83:MPB86 MFE83:MFF86 LVI83:LVJ86 LLM83:LLN86 LBQ83:LBR86 KRU83:KRV86 KHY83:KHZ86 JYC83:JYD86 JOG83:JOH86 JEK83:JEL86 IUO83:IUP86 IKS83:IKT86 IAW83:IAX86 HRA83:HRB86 HHE83:HHF86 GXI83:GXJ86 GNM83:GNN86 GDQ83:GDR86 FTU83:FTV86 FJY83:FJZ86 FAC83:FAD86 EQG83:EQH86 EGK83:EGL86 DWO83:DWP86 DMS83:DMT86 DCW83:DCX86 CTA83:CTB86 CJE83:CJF86 BZI83:BZJ86 BPM83:BPN86 BFQ83:BFR86 AVU83:AVV86 ALY83:ALZ86 ACC83:ACD86 SG83:SH86 IK83:IL86 IK63:IL81 SG63:SH81 ACC63:ACD81 ALY63:ALZ81 AVU63:AVV81 BFQ63:BFR81 BPM63:BPN81 BZI63:BZJ81 CJE63:CJF81 CTA63:CTB81 DCW63:DCX81 DMS63:DMT81 DWO63:DWP81 EGK63:EGL81 EQG63:EQH81 FAC63:FAD81 FJY63:FJZ81 FTU63:FTV81 GDQ63:GDR81 GNM63:GNN81 GXI63:GXJ81 HHE63:HHF81 HRA63:HRB81 IAW63:IAX81 IKS63:IKT81 IUO63:IUP81 JEK63:JEL81 JOG63:JOH81 JYC63:JYD81 KHY63:KHZ81 KRU63:KRV81 LBQ63:LBR81 LLM63:LLN81 LVI63:LVJ81 MFE63:MFF81 MPA63:MPB81 MYW63:MYX81 NIS63:NIT81 NSO63:NSP81 OCK63:OCL81 OMG63:OMH81 OWC63:OWD81 PFY63:PFZ81 PPU63:PPV81 PZQ63:PZR81 QJM63:QJN81 QTI63:QTJ81 RDE63:RDF81 RNA63:RNB81 RWW63:RWX81 SGS63:SGT81 SQO63:SQP81 TAK63:TAL81 TKG63:TKH81 TUC63:TUD81 UDY63:UDZ81 UNU63:UNV81 UXQ63:UXR81 VHM63:VHN81 VRI63:VRJ81 WBE63:WBF81 WLA63:WLB81 WUW63:WUX81 WUX82 IL82 SH82 ACD82 ALZ82 AVV82 BFR82 BPN82 BZJ82 CJF82 CTB82 DCX82 DMT82 DWP82 EGL82 EQH82 FAD82 FJZ82 FTV82 GDR82 GNN82 GXJ82 HHF82 HRB82 IAX82 IKT82 IUP82 JEL82 JOH82 JYD82 KHZ82 KRV82 LBR82 LLN82 LVJ82 MFF82 MPB82 MYX82 NIT82 NSP82 OCL82 OMH82 OWD82 PFZ82 PPV82 PZR82 QJN82 QTJ82 RDF82 RNB82 RWX82 SGT82 SQP82 TAL82 TKH82 TUD82 UDZ82 UNV82 UXR82 VHN82 VRJ82 WBF82 WLB82 IL53:IL62 SH53:SH62 ACD53:ACD62 ALZ53:ALZ62 AVV53:AVV62 BFR53:BFR62 BPN53:BPN62 BZJ53:BZJ62 CJF53:CJF62 CTB53:CTB62 DCX53:DCX62 DMT53:DMT62 DWP53:DWP62 EGL53:EGL62 EQH53:EQH62 FAD53:FAD62 FJZ53:FJZ62 FTV53:FTV62 GDR53:GDR62 GNN53:GNN62 GXJ53:GXJ62 HHF53:HHF62 HRB53:HRB62 IAX53:IAX62 IKT53:IKT62 IUP53:IUP62 JEL53:JEL62 JOH53:JOH62 JYD53:JYD62 KHZ53:KHZ62 KRV53:KRV62 LBR53:LBR62 LLN53:LLN62 LVJ53:LVJ62 MFF53:MFF62 MPB53:MPB62 MYX53:MYX62 NIT53:NIT62 NSP53:NSP62 OCL53:OCL62 OMH53:OMH62 OWD53:OWD62 PFZ53:PFZ62 PPV53:PPV62 PZR53:PZR62 QJN53:QJN62 QTJ53:QTJ62 RDF53:RDF62 RNB53:RNB62 RWX53:RWX62 SGT53:SGT62 SQP53:SQP62 TAL53:TAL62 TKH53:TKH62 TUD53:TUD62 UDZ53:UDZ62 UNV53:UNV62 UXR53:UXR62 VHN53:VHN62 VRJ53:VRJ62 WBF53:WBF62 WLB53:WLB62 WUX53:WUX62 IK5 SG5 ACC5 ALY5 AVU5 BFQ5 BPM5 BZI5 CJE5 CTA5 DCW5 DMS5 DWO5 EGK5 EQG5 FAC5 FJY5 FTU5 GDQ5 GNM5 GXI5 HHE5 HRA5 IAW5 IKS5 IUO5 JEK5 JOG5 JYC5 KHY5 KRU5 LBQ5 LLM5 LVI5 MFE5 MPA5 MYW5 NIS5 NSO5 OCK5 OMG5 OWC5 PFY5 PPU5 PZQ5 QJM5 QTI5 RDE5 RNA5 RWW5 SGS5 SQO5 TAK5 TKG5 TUC5 UDY5 UNU5 UXQ5 VHM5 VRI5 WBE5 WLA5 WUW5 WLB4:WLB51 WBF4:WBF51 VRJ4:VRJ51 VHN4:VHN51 UXR4:UXR51 UNV4:UNV51 UDZ4:UDZ51 TUD4:TUD51 TKH4:TKH51 TAL4:TAL51 SQP4:SQP51 SGT4:SGT51 RWX4:RWX51 RNB4:RNB51 RDF4:RDF51 QTJ4:QTJ51 QJN4:QJN51 PZR4:PZR51 PPV4:PPV51 PFZ4:PFZ51 OWD4:OWD51 OMH4:OMH51 OCL4:OCL51 NSP4:NSP51 NIT4:NIT51 MYX4:MYX51 MPB4:MPB51 MFF4:MFF51 LVJ4:LVJ51 LLN4:LLN51 LBR4:LBR51 KRV4:KRV51 KHZ4:KHZ51 JYD4:JYD51 JOH4:JOH51 JEL4:JEL51 IUP4:IUP51 IKT4:IKT51 IAX4:IAX51 HRB4:HRB51 HHF4:HHF51 GXJ4:GXJ51 GNN4:GNN51 GDR4:GDR51 FTV4:FTV51 FJZ4:FJZ51 FAD4:FAD51 EQH4:EQH51 EGL4:EGL51 DWP4:DWP51 DMT4:DMT51 DCX4:DCX51 CTB4:CTB51 CJF4:CJF51 BZJ4:BZJ51 BPN4:BPN51 BFR4:BFR51 AVV4:AVV51 ALZ4:ALZ51 ACD4:ACD51 SH4:SH51 IL4:IL51 WUX4:WUX51" xr:uid="{00000000-0002-0000-0200-000002000000}">
      <formula1>"Y tế công, Y tế tư"</formula1>
    </dataValidation>
    <dataValidation type="list" allowBlank="1" showInputMessage="1" showErrorMessage="1" prompt=" - " sqref="WUX52 IL52 SH52 ACD52 ALZ52 AVV52 BFR52 BPN52 BZJ52 CJF52 CTB52 DCX52 DMT52 DWP52 EGL52 EQH52 FAD52 FJZ52 FTV52 GDR52 GNN52 GXJ52 HHF52 HRB52 IAX52 IKT52 IUP52 JEL52 JOH52 JYD52 KHZ52 KRV52 LBR52 LLN52 LVJ52 MFF52 MPB52 MYX52 NIT52 NSP52 OCL52 OMH52 OWD52 PFZ52 PPV52 PZR52 QJN52 QTJ52 RDF52 RNB52 RWX52 SGT52 SQP52 TAL52 TKH52 TUD52 UDZ52 UNV52 UXR52 VHN52 VRJ52 WBF52 WLB52" xr:uid="{00000000-0002-0000-0200-000003000000}">
      <formula1>"Y tế công,Y tế tư"</formula1>
    </dataValidation>
    <dataValidation type="list" allowBlank="1" showInputMessage="1" showErrorMessage="1" prompt=" - " sqref="WUW52 IK52 SG52 ACC52 ALY52 AVU52 BFQ52 BPM52 BZI52 CJE52 CTA52 DCW52 DMS52 DWO52 EGK52 EQG52 FAC52 FJY52 FTU52 GDQ52 GNM52 GXI52 HHE52 HRA52 IAW52 IKS52 IUO52 JEK52 JOG52 JYC52 KHY52 KRU52 LBQ52 LLM52 LVI52 MFE52 MPA52 MYW52 NIS52 NSO52 OCK52 OMG52 OWC52 PFY52 PPU52 PZQ52 QJM52 QTI52 RDE52 RNA52 RWW52 SGS52 SQO52 TAK52 TKG52 TUC52 UDY52 UNU52 UXQ52 VHM52 VRI52 WBE52 WLA52" xr:uid="{00000000-0002-0000-0200-000004000000}">
      <formula1>"Bệnh viện tuyến trung ương,Bệnh viện tuyến tỉnh,Bệnh viện tuyến huyện,Trung tâm y tế"</formula1>
    </dataValidation>
    <dataValidation type="list" allowBlank="1" showInputMessage="1" showErrorMessage="1" prompt=" - " sqref="WUV52 IJ52 SF52 ACB52 ALX52 AVT52 BFP52 BPL52 BZH52 CJD52 CSZ52 DCV52 DMR52 DWN52 EGJ52 EQF52 FAB52 FJX52 FTT52 GDP52 GNL52 GXH52 HHD52 HQZ52 IAV52 IKR52 IUN52 JEJ52 JOF52 JYB52 KHX52 KRT52 LBP52 LLL52 LVH52 MFD52 MOZ52 MYV52 NIR52 NSN52 OCJ52 OMF52 OWB52 PFX52 PPT52 PZP52 QJL52 QTH52 RDD52 RMZ52 RWV52 SGR52 SQN52 TAJ52 TKF52 TUB52 UDX52 UNT52 UXP52 VHL52 VRH52 WBD52 WKZ52" xr:uid="{00000000-0002-0000-0200-000005000000}">
      <formula1>"Miền Bắc,Miền Trung,Miền Nam"</formula1>
    </dataValidation>
    <dataValidation type="list" allowBlank="1" showInputMessage="1" showErrorMessage="1" sqref="IJ57 SF57 ACB57 ALX57 AVT57 BFP57 BPL57 BZH57 CJD57 CSZ57 DCV57 DMR57 DWN57 EGJ57 EQF57 FAB57 FJX57 FTT57 GDP57 GNL57 GXH57 HHD57 HQZ57 IAV57 IKR57 IUN57 JEJ57 JOF57 JYB57 KHX57 KRT57 LBP57 LLL57 LVH57 MFD57 MOZ57 MYV57 NIR57 NSN57 OCJ57 OMF57 OWB57 PFX57 PPT57 PZP57 QJL57 QTH57 RDD57 RMZ57 RWV57 SGR57 SQN57 TAJ57 TKF57 TUB57 UDX57 UNT57 UXP57 VHL57 VRH57 WBD57 WKZ57 WUV57 IJ83:IJ86 SF83:SF86 ACB83:ACB86 ALX83:ALX86 AVT83:AVT86 BFP83:BFP86 BPL83:BPL86 BZH83:BZH86 CJD83:CJD86 CSZ83:CSZ86 DCV83:DCV86 DMR83:DMR86 DWN83:DWN86 EGJ83:EGJ86 EQF83:EQF86 FAB83:FAB86 FJX83:FJX86 FTT83:FTT86 GDP83:GDP86 GNL83:GNL86 GXH83:GXH86 HHD83:HHD86 HQZ83:HQZ86 IAV83:IAV86 IKR83:IKR86 IUN83:IUN86 JEJ83:JEJ86 JOF83:JOF86 JYB83:JYB86 KHX83:KHX86 KRT83:KRT86 LBP83:LBP86 LLL83:LLL86 LVH83:LVH86 MFD83:MFD86 MOZ83:MOZ86 MYV83:MYV86 NIR83:NIR86 NSN83:NSN86 OCJ83:OCJ86 OMF83:OMF86 OWB83:OWB86 PFX83:PFX86 PPT83:PPT86 PZP83:PZP86 QJL83:QJL86 QTH83:QTH86 RDD83:RDD86 RMZ83:RMZ86 RWV83:RWV86 SGR83:SGR86 SQN83:SQN86 TAJ83:TAJ86 TKF83:TKF86 TUB83:TUB86 UDX83:UDX86 UNT83:UNT86 UXP83:UXP86 VHL83:VHL86 VRH83:VRH86 WBD83:WBD86 WKZ83:WKZ86 WKZ63:WKZ81 WBD63:WBD81 VRH63:VRH81 VHL63:VHL81 UXP63:UXP81 UNT63:UNT81 UDX63:UDX81 TUB63:TUB81 TKF63:TKF81 TAJ63:TAJ81 SQN63:SQN81 SGR63:SGR81 RWV63:RWV81 RMZ63:RMZ81 RDD63:RDD81 QTH63:QTH81 QJL63:QJL81 PZP63:PZP81 PPT63:PPT81 PFX63:PFX81 OWB63:OWB81 OMF63:OMF81 OCJ63:OCJ81 NSN63:NSN81 NIR63:NIR81 MYV63:MYV81 MOZ63:MOZ81 MFD63:MFD81 LVH63:LVH81 LLL63:LLL81 LBP63:LBP81 KRT63:KRT81 KHX63:KHX81 JYB63:JYB81 JOF63:JOF81 JEJ63:JEJ81 IUN63:IUN81 IKR63:IKR81 IAV63:IAV81 HQZ63:HQZ81 HHD63:HHD81 GXH63:GXH81 GNL63:GNL81 GDP63:GDP81 FTT63:FTT81 FJX63:FJX81 FAB63:FAB81 EQF63:EQF81 EGJ63:EGJ81 DWN63:DWN81 DMR63:DMR81 DCV63:DCV81 CSZ63:CSZ81 CJD63:CJD81 BZH63:BZH81 BPL63:BPL81 BFP63:BFP81 AVT63:AVT81 ALX63:ALX81 ACB63:ACB81 SF63:SF81 IJ63:IJ81 WUV63:WUV81 WUV83:WUV86 IJ37 SF37 ACB37 ALX37 AVT37 BFP37 BPL37 BZH37 CJD37 CSZ37 DCV37 DMR37 DWN37 EGJ37 EQF37 FAB37 FJX37 FTT37 GDP37 GNL37 GXH37 HHD37 HQZ37 IAV37 IKR37 IUN37 JEJ37 JOF37 JYB37 KHX37 KRT37 LBP37 LLL37 LVH37 MFD37 MOZ37 MYV37 NIR37 NSN37 OCJ37 OMF37 OWB37 PFX37 PPT37 PZP37 QJL37 QTH37 RDD37 RMZ37 RWV37 SGR37 SQN37 TAJ37 TKF37 TUB37 UDX37 UNT37 UXP37 VHL37 VRH37 WBD37 WKZ37 WUV37 IJ40:IJ42 SF40:SF42 ACB40:ACB42 ALX40:ALX42 AVT40:AVT42 BFP40:BFP42 BPL40:BPL42 BZH40:BZH42 CJD40:CJD42 CSZ40:CSZ42 DCV40:DCV42 DMR40:DMR42 DWN40:DWN42 EGJ40:EGJ42 EQF40:EQF42 FAB40:FAB42 FJX40:FJX42 FTT40:FTT42 GDP40:GDP42 GNL40:GNL42 GXH40:GXH42 HHD40:HHD42 HQZ40:HQZ42 IAV40:IAV42 IKR40:IKR42 IUN40:IUN42 JEJ40:JEJ42 JOF40:JOF42 JYB40:JYB42 KHX40:KHX42 KRT40:KRT42 LBP40:LBP42 LLL40:LLL42 LVH40:LVH42 MFD40:MFD42 MOZ40:MOZ42 MYV40:MYV42 NIR40:NIR42 NSN40:NSN42 OCJ40:OCJ42 OMF40:OMF42 OWB40:OWB42 PFX40:PFX42 PPT40:PPT42 PZP40:PZP42 QJL40:QJL42 QTH40:QTH42 RDD40:RDD42 RMZ40:RMZ42 RWV40:RWV42 SGR40:SGR42 SQN40:SQN42 TAJ40:TAJ42 TKF40:TKF42 TUB40:TUB42 UDX40:UDX42 UNT40:UNT42 UXP40:UXP42 VHL40:VHL42 VRH40:VRH42 WBD40:WBD42 WKZ40:WKZ42 WUV40:WUV42 IJ32 SF32 ACB32 ALX32 AVT32 BFP32 BPL32 BZH32 CJD32 CSZ32 DCV32 DMR32 DWN32 EGJ32 EQF32 FAB32 FJX32 FTT32 GDP32 GNL32 GXH32 HHD32 HQZ32 IAV32 IKR32 IUN32 JEJ32 JOF32 JYB32 KHX32 KRT32 LBP32 LLL32 LVH32 MFD32 MOZ32 MYV32 NIR32 NSN32 OCJ32 OMF32 OWB32 PFX32 PPT32 PZP32 QJL32 QTH32 RDD32 RMZ32 RWV32 SGR32 SQN32 TAJ32 TKF32 TUB32 UDX32 UNT32 UXP32 VHL32 VRH32 WBD32 WKZ32 WUV32 IJ5 SF5 ACB5 ALX5 AVT5 BFP5 BPL5 BZH5 CJD5 CSZ5 DCV5 DMR5 DWN5 EGJ5 EQF5 FAB5 FJX5 FTT5 GDP5 GNL5 GXH5 HHD5 HQZ5 IAV5 IKR5 IUN5 JEJ5 JOF5 JYB5 KHX5 KRT5 LBP5 LLL5 LVH5 MFD5 MOZ5 MYV5 NIR5 NSN5 OCJ5 OMF5 OWB5 PFX5 PPT5 PZP5 QJL5 QTH5 RDD5 RMZ5 RWV5 SGR5 SQN5 TAJ5 TKF5 TUB5 UDX5 UNT5 UXP5 VHL5 VRH5 WBD5 WKZ5 WUV5 IJ16 SF16 ACB16 ALX16 AVT16 BFP16 BPL16 BZH16 CJD16 CSZ16 DCV16 DMR16 DWN16 EGJ16 EQF16 FAB16 FJX16 FTT16 GDP16 GNL16 GXH16 HHD16 HQZ16 IAV16 IKR16 IUN16 JEJ16 JOF16 JYB16 KHX16 KRT16 LBP16 LLL16 LVH16 MFD16 MOZ16 MYV16 NIR16 NSN16 OCJ16 OMF16 OWB16 PFX16 PPT16 PZP16 QJL16 QTH16 RDD16 RMZ16 RWV16 SGR16 SQN16 TAJ16 TKF16 TUB16 UDX16 UNT16 UXP16 VHL16 VRH16 WBD16 WKZ16 WUV16" xr:uid="{00000000-0002-0000-0200-000006000000}">
      <formula1>"Miến Bắc, Miền Trung, Miền Nam"</formula1>
    </dataValidation>
    <dataValidation type="list" allowBlank="1" showInputMessage="1" showErrorMessage="1" sqref="S4:S1048576" xr:uid="{78CBF58E-C1FD-40CD-A8FD-67B4ADDE5488}">
      <formula1>"Include, Exclude"</formula1>
    </dataValidation>
    <dataValidation type="list" allowBlank="1" showInputMessage="1" showErrorMessage="1" sqref="K4:K1048576" xr:uid="{D382AB7E-414F-4CBF-9C3F-0B9017ABE356}">
      <formula1>"Public, Private"</formula1>
    </dataValidation>
    <dataValidation type="list" allowBlank="1" showInputMessage="1" showErrorMessage="1" sqref="L4:M1048576" xr:uid="{84E1C69D-D3E9-4BB3-9BB3-999958D36048}">
      <formula1>"Yes, No"</formula1>
    </dataValidation>
    <dataValidation type="list" allowBlank="1" showInputMessage="1" showErrorMessage="1" sqref="J4:J1048576" xr:uid="{1C2A6094-E686-4209-8871-4C48BFCB813D}">
      <formula1>"Level 1, Level 2, Level 3, Level 4, Level 5"</formula1>
    </dataValidation>
  </dataValidations>
  <pageMargins left="0.25" right="0.25" top="0.75" bottom="0.75" header="0.3" footer="0.3"/>
  <pageSetup orientation="portrait" r:id="rId1"/>
  <legacy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4" tint="0.39997558519241921"/>
  </sheetPr>
  <dimension ref="C1:T102"/>
  <sheetViews>
    <sheetView showGridLines="0" zoomScale="110" zoomScaleNormal="110" workbookViewId="0">
      <pane xSplit="2" ySplit="2" topLeftCell="C3" activePane="bottomRight" state="frozen"/>
      <selection pane="topRight" activeCell="AG32" sqref="AG32"/>
      <selection pane="bottomLeft" activeCell="AG32" sqref="AG32"/>
      <selection pane="bottomRight" activeCell="C2" sqref="C2"/>
    </sheetView>
  </sheetViews>
  <sheetFormatPr defaultColWidth="32.453125" defaultRowHeight="13.5" customHeight="1" x14ac:dyDescent="0.3"/>
  <cols>
    <col min="1" max="2" width="2.54296875" style="22" customWidth="1"/>
    <col min="3" max="3" width="39.453125" style="55" customWidth="1"/>
    <col min="4" max="4" width="66.26953125" style="62" bestFit="1" customWidth="1"/>
    <col min="5" max="5" width="14.54296875" style="62" bestFit="1" customWidth="1"/>
    <col min="6" max="6" width="14.54296875" style="62" customWidth="1"/>
    <col min="7" max="7" width="10.1796875" style="62" customWidth="1"/>
    <col min="8" max="8" width="10.453125" style="63" customWidth="1"/>
    <col min="9" max="9" width="11.81640625" style="63" customWidth="1"/>
    <col min="10" max="10" width="14.54296875" style="64" bestFit="1" customWidth="1"/>
    <col min="11" max="11" width="22.453125" style="64" bestFit="1" customWidth="1"/>
    <col min="12" max="12" width="8.81640625" style="64" customWidth="1"/>
    <col min="13" max="13" width="14.453125" style="64" customWidth="1"/>
    <col min="14" max="14" width="13.54296875" style="64" customWidth="1"/>
    <col min="15" max="18" width="12.54296875" style="64" customWidth="1"/>
    <col min="19" max="19" width="16.1796875" style="64" customWidth="1"/>
    <col min="20" max="20" width="9.453125" style="55" bestFit="1" customWidth="1"/>
    <col min="21" max="16384" width="32.453125" style="22"/>
  </cols>
  <sheetData>
    <row r="1" spans="3:20" s="23" customFormat="1" ht="31" customHeight="1" x14ac:dyDescent="0.3">
      <c r="C1" s="219" t="s">
        <v>230</v>
      </c>
      <c r="D1" s="219"/>
      <c r="E1" s="219"/>
      <c r="F1" s="219"/>
      <c r="G1" s="219"/>
      <c r="H1" s="219"/>
      <c r="I1" s="219"/>
      <c r="J1" s="219"/>
      <c r="K1" s="219"/>
      <c r="L1" s="219"/>
      <c r="M1" s="219"/>
      <c r="N1" s="219"/>
      <c r="O1" s="219"/>
      <c r="P1" s="219"/>
      <c r="Q1" s="219"/>
      <c r="R1" s="219"/>
      <c r="S1" s="219"/>
      <c r="T1" s="219"/>
    </row>
    <row r="2" spans="3:20" s="35" customFormat="1" ht="13.5" customHeight="1" x14ac:dyDescent="0.3">
      <c r="C2" s="121" t="s">
        <v>60</v>
      </c>
      <c r="D2" s="144" t="s">
        <v>61</v>
      </c>
      <c r="E2" s="144" t="s">
        <v>62</v>
      </c>
      <c r="F2" s="144" t="s">
        <v>63</v>
      </c>
      <c r="G2" s="144" t="s">
        <v>64</v>
      </c>
      <c r="H2" s="145" t="s">
        <v>65</v>
      </c>
      <c r="I2" s="145" t="s">
        <v>66</v>
      </c>
      <c r="J2" s="146" t="s">
        <v>67</v>
      </c>
      <c r="K2" s="146" t="s">
        <v>68</v>
      </c>
      <c r="L2" s="146" t="s">
        <v>69</v>
      </c>
      <c r="M2" s="147" t="s">
        <v>70</v>
      </c>
      <c r="N2" s="147" t="s">
        <v>71</v>
      </c>
      <c r="O2" s="147" t="s">
        <v>72</v>
      </c>
      <c r="P2" s="147" t="s">
        <v>73</v>
      </c>
      <c r="Q2" s="147" t="s">
        <v>74</v>
      </c>
      <c r="R2" s="147" t="s">
        <v>75</v>
      </c>
      <c r="S2" s="147" t="s">
        <v>76</v>
      </c>
      <c r="T2" s="117" t="s">
        <v>77</v>
      </c>
    </row>
    <row r="3" spans="3:20" ht="13.5" customHeight="1" x14ac:dyDescent="0.3">
      <c r="C3" s="26" t="s">
        <v>215</v>
      </c>
      <c r="D3" s="61">
        <f>IFERROR(INDEX('Health Facility Master'!C:C,MATCH($C3,'Health Facility Master'!$B:$B,0)),"")</f>
        <v>0</v>
      </c>
      <c r="E3" s="61">
        <f>IFERROR(INDEX('Health Facility Master'!D:D,MATCH($C3,'Health Facility Master'!$B:$B,0)),"")</f>
        <v>0</v>
      </c>
      <c r="F3" s="61" t="str">
        <f>IFERROR(INDEX('Health Facility Master'!E:E,MATCH($C3,'Health Facility Master'!$B:$B,0)),"")</f>
        <v>Bomet</v>
      </c>
      <c r="G3" s="61" t="str">
        <f>IFERROR(INDEX('Health Facility Master'!F:F,MATCH($C3,'Health Facility Master'!$B:$B,0)),"")</f>
        <v>Kenya</v>
      </c>
      <c r="H3" s="61">
        <f>IFERROR(INDEX('Health Facility Master'!G:G,MATCH($C3,'Health Facility Master'!$B:$B,0)),"")</f>
        <v>-0.74331000000000003</v>
      </c>
      <c r="I3" s="61">
        <f>IFERROR(INDEX('Health Facility Master'!H:H,MATCH($C3,'Health Facility Master'!$B:$B,0)),"")</f>
        <v>35.35942</v>
      </c>
      <c r="J3" s="61" t="str">
        <f>IFERROR(INDEX('Health Facility Master'!I:I,MATCH($C3,'Health Facility Master'!$B:$B,0)),"")</f>
        <v>Silibwet Township</v>
      </c>
      <c r="K3" s="61" t="str">
        <f>IFERROR(INDEX('Health Facility Master'!J:J,MATCH($C3,'Health Facility Master'!$B:$B,0)),"")</f>
        <v>Level 4</v>
      </c>
      <c r="L3" s="61" t="str">
        <f>IFERROR(INDEX('Health Facility Master'!K:K,MATCH($C3,'Health Facility Master'!$B:$B,0)),"")</f>
        <v>Private</v>
      </c>
      <c r="M3" s="61" t="str">
        <f>IFERROR(INDEX('Health Facility Master'!L:L,MATCH($C3,'Health Facility Master'!$B:$B,0)),"")</f>
        <v>Yes</v>
      </c>
      <c r="N3" s="61" t="str">
        <f>IFERROR(INDEX('Health Facility Master'!M:M,MATCH($C3,'Health Facility Master'!$B:$B,0)),"")</f>
        <v>Yes</v>
      </c>
      <c r="O3" s="61" t="str">
        <f>IF(IFERROR(INDEX('Health Facility Master'!N:N,MATCH($C3,'Health Facility Master'!$B:$B,0)),"")=0,"",IFERROR(INDEX('Health Facility Master'!N:N,MATCH($C3,'Health Facility Master'!$B:$B,0)),""))</f>
        <v>Potential Hub</v>
      </c>
      <c r="P3" s="61" t="str">
        <f>IF(IFERROR(INDEX('Health Facility Master'!O:O,MATCH($C3,'Health Facility Master'!$B:$B,0)),"")=0,"",IFERROR(INDEX('Health Facility Master'!O:O,MATCH($C3,'Health Facility Master'!$B:$B,0)),""))</f>
        <v/>
      </c>
      <c r="Q3" s="61" t="str">
        <f>IF(IFERROR(INDEX('Health Facility Master'!P:P,MATCH($C3,'Health Facility Master'!$B:$B,0)),"")=0,"",IFERROR(INDEX('Health Facility Master'!P:P,MATCH($C3,'Health Facility Master'!$B:$B,0)),""))</f>
        <v/>
      </c>
      <c r="R3" s="61" t="str">
        <f>IF(IFERROR(INDEX('Health Facility Master'!Q:Q,MATCH($C3,'Health Facility Master'!$B:$B,0)),"")=0,"",IFERROR(INDEX('Health Facility Master'!Q:Q,MATCH($C3,'Health Facility Master'!$B:$B,0)),""))</f>
        <v/>
      </c>
      <c r="S3" s="61" t="str">
        <f t="shared" ref="S3:S5" si="0">IF(ISTEXT(C3),"Lab","")</f>
        <v>Lab</v>
      </c>
      <c r="T3" s="69" t="s">
        <v>84</v>
      </c>
    </row>
    <row r="4" spans="3:20" ht="13.5" customHeight="1" x14ac:dyDescent="0.3">
      <c r="C4" s="26" t="s">
        <v>216</v>
      </c>
      <c r="D4" s="61">
        <f>IFERROR(INDEX('Health Facility Master'!C:C,MATCH($C4,'Health Facility Master'!$B:$B,0)),"")</f>
        <v>0</v>
      </c>
      <c r="E4" s="61">
        <f>IFERROR(INDEX('Health Facility Master'!D:D,MATCH($C4,'Health Facility Master'!$B:$B,0)),"")</f>
        <v>0</v>
      </c>
      <c r="F4" s="61" t="str">
        <f>IFERROR(INDEX('Health Facility Master'!E:E,MATCH($C4,'Health Facility Master'!$B:$B,0)),"")</f>
        <v>Kakamega</v>
      </c>
      <c r="G4" s="61" t="str">
        <f>IFERROR(INDEX('Health Facility Master'!F:F,MATCH($C4,'Health Facility Master'!$B:$B,0)),"")</f>
        <v>Kenya</v>
      </c>
      <c r="H4" s="61">
        <f>IFERROR(INDEX('Health Facility Master'!G:G,MATCH($C4,'Health Facility Master'!$B:$B,0)),"")</f>
        <v>0.44868000000000002</v>
      </c>
      <c r="I4" s="61">
        <f>IFERROR(INDEX('Health Facility Master'!H:H,MATCH($C4,'Health Facility Master'!$B:$B,0)),"")</f>
        <v>34.853940000000001</v>
      </c>
      <c r="J4" s="61" t="str">
        <f>IFERROR(INDEX('Health Facility Master'!I:I,MATCH($C4,'Health Facility Master'!$B:$B,0)),"")</f>
        <v>Chemuche</v>
      </c>
      <c r="K4" s="61" t="str">
        <f>IFERROR(INDEX('Health Facility Master'!J:J,MATCH($C4,'Health Facility Master'!$B:$B,0)),"")</f>
        <v>Level 4</v>
      </c>
      <c r="L4" s="61" t="str">
        <f>IFERROR(INDEX('Health Facility Master'!K:K,MATCH($C4,'Health Facility Master'!$B:$B,0)),"")</f>
        <v>Public</v>
      </c>
      <c r="M4" s="61" t="str">
        <f>IFERROR(INDEX('Health Facility Master'!L:L,MATCH($C4,'Health Facility Master'!$B:$B,0)),"")</f>
        <v>Yes</v>
      </c>
      <c r="N4" s="61" t="str">
        <f>IFERROR(INDEX('Health Facility Master'!M:M,MATCH($C4,'Health Facility Master'!$B:$B,0)),"")</f>
        <v>Yes</v>
      </c>
      <c r="O4" s="61" t="str">
        <f>IF(IFERROR(INDEX('Health Facility Master'!N:N,MATCH($C4,'Health Facility Master'!$B:$B,0)),"")=0,"",IFERROR(INDEX('Health Facility Master'!N:N,MATCH($C4,'Health Facility Master'!$B:$B,0)),""))</f>
        <v/>
      </c>
      <c r="P4" s="61" t="str">
        <f>IF(IFERROR(INDEX('Health Facility Master'!O:O,MATCH($C4,'Health Facility Master'!$B:$B,0)),"")=0,"",IFERROR(INDEX('Health Facility Master'!O:O,MATCH($C4,'Health Facility Master'!$B:$B,0)),""))</f>
        <v/>
      </c>
      <c r="Q4" s="61" t="str">
        <f>IF(IFERROR(INDEX('Health Facility Master'!P:P,MATCH($C4,'Health Facility Master'!$B:$B,0)),"")=0,"",IFERROR(INDEX('Health Facility Master'!P:P,MATCH($C4,'Health Facility Master'!$B:$B,0)),""))</f>
        <v/>
      </c>
      <c r="R4" s="61" t="str">
        <f>IF(IFERROR(INDEX('Health Facility Master'!Q:Q,MATCH($C4,'Health Facility Master'!$B:$B,0)),"")=0,"",IFERROR(INDEX('Health Facility Master'!Q:Q,MATCH($C4,'Health Facility Master'!$B:$B,0)),""))</f>
        <v/>
      </c>
      <c r="S4" s="61" t="str">
        <f t="shared" si="0"/>
        <v>Lab</v>
      </c>
      <c r="T4" s="69" t="s">
        <v>84</v>
      </c>
    </row>
    <row r="5" spans="3:20" ht="13.5" customHeight="1" x14ac:dyDescent="0.3">
      <c r="C5" s="70" t="s">
        <v>217</v>
      </c>
      <c r="D5" s="61">
        <f>IFERROR(INDEX('Health Facility Master'!C:C,MATCH($C5,'Health Facility Master'!$B:$B,0)),"")</f>
        <v>0</v>
      </c>
      <c r="E5" s="61">
        <f>IFERROR(INDEX('Health Facility Master'!D:D,MATCH($C5,'Health Facility Master'!$B:$B,0)),"")</f>
        <v>0</v>
      </c>
      <c r="F5" s="61" t="str">
        <f>IFERROR(INDEX('Health Facility Master'!E:E,MATCH($C5,'Health Facility Master'!$B:$B,0)),"")</f>
        <v>Baringo</v>
      </c>
      <c r="G5" s="61" t="str">
        <f>IFERROR(INDEX('Health Facility Master'!F:F,MATCH($C5,'Health Facility Master'!$B:$B,0)),"")</f>
        <v>Kenya</v>
      </c>
      <c r="H5" s="61">
        <f>IFERROR(INDEX('Health Facility Master'!G:G,MATCH($C5,'Health Facility Master'!$B:$B,0)),"")</f>
        <v>4.088E-2</v>
      </c>
      <c r="I5" s="61">
        <f>IFERROR(INDEX('Health Facility Master'!H:H,MATCH($C5,'Health Facility Master'!$B:$B,0)),"")</f>
        <v>35.724119999999999</v>
      </c>
      <c r="J5" s="61" t="str">
        <f>IFERROR(INDEX('Health Facility Master'!I:I,MATCH($C5,'Health Facility Master'!$B:$B,0)),"")</f>
        <v>Ravine</v>
      </c>
      <c r="K5" s="61" t="str">
        <f>IFERROR(INDEX('Health Facility Master'!J:J,MATCH($C5,'Health Facility Master'!$B:$B,0)),"")</f>
        <v>Level 3</v>
      </c>
      <c r="L5" s="61" t="str">
        <f>IFERROR(INDEX('Health Facility Master'!K:K,MATCH($C5,'Health Facility Master'!$B:$B,0)),"")</f>
        <v>Private</v>
      </c>
      <c r="M5" s="61" t="str">
        <f>IFERROR(INDEX('Health Facility Master'!L:L,MATCH($C5,'Health Facility Master'!$B:$B,0)),"")</f>
        <v>Yes</v>
      </c>
      <c r="N5" s="61" t="str">
        <f>IFERROR(INDEX('Health Facility Master'!M:M,MATCH($C5,'Health Facility Master'!$B:$B,0)),"")</f>
        <v>Yes</v>
      </c>
      <c r="O5" s="61" t="str">
        <f>IF(IFERROR(INDEX('Health Facility Master'!N:N,MATCH($C5,'Health Facility Master'!$B:$B,0)),"")=0,"",IFERROR(INDEX('Health Facility Master'!N:N,MATCH($C5,'Health Facility Master'!$B:$B,0)),""))</f>
        <v/>
      </c>
      <c r="P5" s="61" t="str">
        <f>IF(IFERROR(INDEX('Health Facility Master'!O:O,MATCH($C5,'Health Facility Master'!$B:$B,0)),"")=0,"",IFERROR(INDEX('Health Facility Master'!O:O,MATCH($C5,'Health Facility Master'!$B:$B,0)),""))</f>
        <v/>
      </c>
      <c r="Q5" s="61" t="str">
        <f>IF(IFERROR(INDEX('Health Facility Master'!P:P,MATCH($C5,'Health Facility Master'!$B:$B,0)),"")=0,"",IFERROR(INDEX('Health Facility Master'!P:P,MATCH($C5,'Health Facility Master'!$B:$B,0)),""))</f>
        <v/>
      </c>
      <c r="R5" s="61" t="str">
        <f>IF(IFERROR(INDEX('Health Facility Master'!Q:Q,MATCH($C5,'Health Facility Master'!$B:$B,0)),"")=0,"",IFERROR(INDEX('Health Facility Master'!Q:Q,MATCH($C5,'Health Facility Master'!$B:$B,0)),""))</f>
        <v/>
      </c>
      <c r="S5" s="61" t="str">
        <f t="shared" si="0"/>
        <v>Lab</v>
      </c>
      <c r="T5" s="69" t="s">
        <v>84</v>
      </c>
    </row>
    <row r="6" spans="3:20" ht="13.5" customHeight="1" x14ac:dyDescent="0.3">
      <c r="C6" s="69"/>
      <c r="D6" s="61"/>
      <c r="E6" s="61"/>
      <c r="F6" s="61"/>
      <c r="G6" s="61"/>
      <c r="H6" s="61"/>
      <c r="I6" s="61"/>
      <c r="J6" s="61"/>
      <c r="K6" s="61"/>
      <c r="L6" s="61"/>
      <c r="M6" s="61"/>
      <c r="N6" s="61"/>
      <c r="O6" s="189"/>
      <c r="P6" s="189"/>
      <c r="Q6" s="189"/>
      <c r="R6" s="189"/>
      <c r="S6" s="61"/>
      <c r="T6" s="69"/>
    </row>
    <row r="7" spans="3:20" ht="13.5" customHeight="1" x14ac:dyDescent="0.3">
      <c r="C7" s="69"/>
      <c r="D7" s="61"/>
      <c r="E7" s="61"/>
      <c r="F7" s="61"/>
      <c r="G7" s="61"/>
      <c r="H7" s="61"/>
      <c r="I7" s="61"/>
      <c r="J7" s="61"/>
      <c r="K7" s="61"/>
      <c r="L7" s="61"/>
      <c r="M7" s="61"/>
      <c r="N7" s="61"/>
      <c r="O7" s="189"/>
      <c r="P7" s="189"/>
      <c r="Q7" s="189"/>
      <c r="R7" s="189"/>
      <c r="S7" s="61"/>
      <c r="T7" s="69"/>
    </row>
    <row r="8" spans="3:20" ht="13.5" customHeight="1" x14ac:dyDescent="0.3">
      <c r="C8" s="69"/>
      <c r="D8" s="61"/>
      <c r="E8" s="61"/>
      <c r="F8" s="61"/>
      <c r="G8" s="61"/>
      <c r="H8" s="61"/>
      <c r="I8" s="61"/>
      <c r="J8" s="61"/>
      <c r="K8" s="61"/>
      <c r="L8" s="61"/>
      <c r="M8" s="61"/>
      <c r="N8" s="61"/>
      <c r="O8" s="189"/>
      <c r="P8" s="189"/>
      <c r="Q8" s="189"/>
      <c r="R8" s="189"/>
      <c r="S8" s="61"/>
      <c r="T8" s="69"/>
    </row>
    <row r="9" spans="3:20" ht="13.5" customHeight="1" x14ac:dyDescent="0.3">
      <c r="C9" s="69"/>
      <c r="D9" s="61"/>
      <c r="E9" s="61"/>
      <c r="F9" s="61"/>
      <c r="G9" s="61"/>
      <c r="H9" s="61"/>
      <c r="I9" s="61"/>
      <c r="J9" s="61"/>
      <c r="K9" s="61"/>
      <c r="L9" s="61"/>
      <c r="M9" s="61"/>
      <c r="N9" s="61"/>
      <c r="O9" s="189"/>
      <c r="P9" s="189"/>
      <c r="Q9" s="189"/>
      <c r="R9" s="189"/>
      <c r="S9" s="61"/>
      <c r="T9" s="69"/>
    </row>
    <row r="10" spans="3:20" ht="13.5" customHeight="1" x14ac:dyDescent="0.3">
      <c r="C10" s="69"/>
      <c r="D10" s="61"/>
      <c r="E10" s="61"/>
      <c r="F10" s="61"/>
      <c r="G10" s="61"/>
      <c r="H10" s="61"/>
      <c r="I10" s="61"/>
      <c r="J10" s="61"/>
      <c r="K10" s="61"/>
      <c r="L10" s="61"/>
      <c r="M10" s="61"/>
      <c r="N10" s="61"/>
      <c r="O10" s="189"/>
      <c r="P10" s="189"/>
      <c r="Q10" s="189"/>
      <c r="R10" s="189"/>
      <c r="S10" s="61"/>
      <c r="T10" s="69"/>
    </row>
    <row r="11" spans="3:20" ht="13.5" customHeight="1" x14ac:dyDescent="0.3">
      <c r="C11" s="69"/>
      <c r="D11" s="61"/>
      <c r="E11" s="61"/>
      <c r="F11" s="61"/>
      <c r="G11" s="61"/>
      <c r="H11" s="61"/>
      <c r="I11" s="61"/>
      <c r="J11" s="61"/>
      <c r="K11" s="61"/>
      <c r="L11" s="61"/>
      <c r="M11" s="61"/>
      <c r="N11" s="61"/>
      <c r="O11" s="189"/>
      <c r="P11" s="189"/>
      <c r="Q11" s="189"/>
      <c r="R11" s="189"/>
      <c r="S11" s="61"/>
      <c r="T11" s="69"/>
    </row>
    <row r="12" spans="3:20" ht="13.5" customHeight="1" x14ac:dyDescent="0.3">
      <c r="C12" s="69"/>
      <c r="D12" s="61"/>
      <c r="E12" s="61"/>
      <c r="F12" s="61"/>
      <c r="G12" s="61"/>
      <c r="H12" s="61"/>
      <c r="I12" s="61"/>
      <c r="J12" s="61"/>
      <c r="K12" s="61"/>
      <c r="L12" s="61"/>
      <c r="M12" s="61"/>
      <c r="N12" s="61"/>
      <c r="O12" s="189"/>
      <c r="P12" s="189"/>
      <c r="Q12" s="189"/>
      <c r="R12" s="189"/>
      <c r="S12" s="61"/>
      <c r="T12" s="69"/>
    </row>
    <row r="13" spans="3:20" ht="13.5" customHeight="1" x14ac:dyDescent="0.3">
      <c r="C13" s="69"/>
      <c r="D13" s="61"/>
      <c r="E13" s="61"/>
      <c r="F13" s="61"/>
      <c r="G13" s="61"/>
      <c r="H13" s="61"/>
      <c r="I13" s="61"/>
      <c r="J13" s="61"/>
      <c r="K13" s="61"/>
      <c r="L13" s="61"/>
      <c r="M13" s="61"/>
      <c r="N13" s="61"/>
      <c r="O13" s="189"/>
      <c r="P13" s="189"/>
      <c r="Q13" s="189"/>
      <c r="R13" s="189"/>
      <c r="S13" s="61"/>
      <c r="T13" s="69"/>
    </row>
    <row r="14" spans="3:20" ht="13.5" customHeight="1" x14ac:dyDescent="0.3">
      <c r="C14" s="69"/>
      <c r="D14" s="61"/>
      <c r="E14" s="61"/>
      <c r="F14" s="61"/>
      <c r="G14" s="61"/>
      <c r="H14" s="61"/>
      <c r="I14" s="61"/>
      <c r="J14" s="61"/>
      <c r="K14" s="61"/>
      <c r="L14" s="61"/>
      <c r="M14" s="61"/>
      <c r="N14" s="61"/>
      <c r="O14" s="189"/>
      <c r="P14" s="189"/>
      <c r="Q14" s="189"/>
      <c r="R14" s="189"/>
      <c r="S14" s="61"/>
      <c r="T14" s="69"/>
    </row>
    <row r="15" spans="3:20" ht="13.5" customHeight="1" x14ac:dyDescent="0.3">
      <c r="C15" s="69"/>
      <c r="D15" s="61"/>
      <c r="E15" s="61"/>
      <c r="F15" s="61"/>
      <c r="G15" s="61"/>
      <c r="H15" s="61"/>
      <c r="I15" s="61"/>
      <c r="J15" s="61"/>
      <c r="K15" s="61"/>
      <c r="L15" s="61"/>
      <c r="M15" s="61"/>
      <c r="N15" s="61"/>
      <c r="O15" s="189"/>
      <c r="P15" s="189"/>
      <c r="Q15" s="189"/>
      <c r="R15" s="189"/>
      <c r="S15" s="61"/>
      <c r="T15" s="69"/>
    </row>
    <row r="16" spans="3:20" ht="13.5" customHeight="1" x14ac:dyDescent="0.3">
      <c r="C16" s="69"/>
      <c r="D16" s="61"/>
      <c r="E16" s="61"/>
      <c r="F16" s="61"/>
      <c r="G16" s="61"/>
      <c r="H16" s="61"/>
      <c r="I16" s="61"/>
      <c r="J16" s="61"/>
      <c r="K16" s="61"/>
      <c r="L16" s="61"/>
      <c r="M16" s="61"/>
      <c r="N16" s="61"/>
      <c r="O16" s="189"/>
      <c r="P16" s="189"/>
      <c r="Q16" s="189"/>
      <c r="R16" s="189"/>
      <c r="S16" s="61"/>
      <c r="T16" s="69"/>
    </row>
    <row r="17" spans="3:20" ht="13.5" customHeight="1" x14ac:dyDescent="0.3">
      <c r="C17" s="69"/>
      <c r="D17" s="61"/>
      <c r="E17" s="61"/>
      <c r="F17" s="61"/>
      <c r="G17" s="61"/>
      <c r="H17" s="61"/>
      <c r="I17" s="61"/>
      <c r="J17" s="61"/>
      <c r="K17" s="61"/>
      <c r="L17" s="61"/>
      <c r="M17" s="61"/>
      <c r="N17" s="61"/>
      <c r="O17" s="189"/>
      <c r="P17" s="189"/>
      <c r="Q17" s="189"/>
      <c r="R17" s="189"/>
      <c r="S17" s="61"/>
      <c r="T17" s="69"/>
    </row>
    <row r="18" spans="3:20" ht="13.5" customHeight="1" x14ac:dyDescent="0.3">
      <c r="C18" s="69"/>
      <c r="D18" s="61"/>
      <c r="E18" s="61"/>
      <c r="F18" s="61"/>
      <c r="G18" s="61"/>
      <c r="H18" s="61"/>
      <c r="I18" s="61"/>
      <c r="J18" s="61"/>
      <c r="K18" s="61"/>
      <c r="L18" s="61"/>
      <c r="M18" s="61"/>
      <c r="N18" s="61"/>
      <c r="O18" s="189"/>
      <c r="P18" s="189"/>
      <c r="Q18" s="189"/>
      <c r="R18" s="189"/>
      <c r="S18" s="61"/>
      <c r="T18" s="69"/>
    </row>
    <row r="19" spans="3:20" ht="13.5" customHeight="1" x14ac:dyDescent="0.3">
      <c r="C19" s="186"/>
      <c r="D19" s="61"/>
      <c r="E19" s="61"/>
      <c r="F19" s="61"/>
      <c r="G19" s="61"/>
      <c r="H19" s="61"/>
      <c r="I19" s="61"/>
      <c r="J19" s="61"/>
      <c r="K19" s="61"/>
      <c r="L19" s="61"/>
      <c r="M19" s="61"/>
      <c r="N19" s="61"/>
      <c r="O19" s="189"/>
      <c r="P19" s="189"/>
      <c r="Q19" s="189"/>
      <c r="R19" s="189"/>
      <c r="S19" s="61"/>
      <c r="T19" s="69"/>
    </row>
    <row r="20" spans="3:20" ht="13.5" customHeight="1" x14ac:dyDescent="0.3">
      <c r="C20" s="69"/>
      <c r="D20" s="61"/>
      <c r="E20" s="61"/>
      <c r="F20" s="61"/>
      <c r="G20" s="61"/>
      <c r="H20" s="61"/>
      <c r="I20" s="61"/>
      <c r="J20" s="61"/>
      <c r="K20" s="61"/>
      <c r="L20" s="61"/>
      <c r="M20" s="61"/>
      <c r="N20" s="61"/>
      <c r="O20" s="189"/>
      <c r="P20" s="189"/>
      <c r="Q20" s="189"/>
      <c r="R20" s="189"/>
      <c r="S20" s="61"/>
      <c r="T20" s="69"/>
    </row>
    <row r="21" spans="3:20" ht="13.5" customHeight="1" x14ac:dyDescent="0.3">
      <c r="C21" s="69"/>
      <c r="D21" s="61"/>
      <c r="E21" s="61"/>
      <c r="F21" s="61"/>
      <c r="G21" s="61"/>
      <c r="H21" s="61"/>
      <c r="I21" s="61"/>
      <c r="J21" s="61"/>
      <c r="K21" s="61"/>
      <c r="L21" s="61"/>
      <c r="M21" s="61"/>
      <c r="N21" s="61"/>
      <c r="O21" s="189"/>
      <c r="P21" s="189"/>
      <c r="Q21" s="189"/>
      <c r="R21" s="189"/>
      <c r="S21" s="61"/>
      <c r="T21" s="69"/>
    </row>
    <row r="22" spans="3:20" ht="13.5" customHeight="1" x14ac:dyDescent="0.3">
      <c r="C22" s="69"/>
      <c r="D22" s="61"/>
      <c r="E22" s="61"/>
      <c r="F22" s="61"/>
      <c r="G22" s="61"/>
      <c r="H22" s="61"/>
      <c r="I22" s="61"/>
      <c r="J22" s="61"/>
      <c r="K22" s="61"/>
      <c r="L22" s="61"/>
      <c r="M22" s="61"/>
      <c r="N22" s="61"/>
      <c r="O22" s="189"/>
      <c r="P22" s="189"/>
      <c r="Q22" s="189"/>
      <c r="R22" s="189"/>
      <c r="S22" s="61"/>
      <c r="T22" s="69"/>
    </row>
    <row r="23" spans="3:20" ht="13.5" customHeight="1" x14ac:dyDescent="0.3">
      <c r="C23" s="69"/>
      <c r="D23" s="61"/>
      <c r="E23" s="61"/>
      <c r="F23" s="61"/>
      <c r="G23" s="61"/>
      <c r="H23" s="61"/>
      <c r="I23" s="61"/>
      <c r="J23" s="61"/>
      <c r="K23" s="61"/>
      <c r="L23" s="61"/>
      <c r="M23" s="61"/>
      <c r="N23" s="61"/>
      <c r="O23" s="189"/>
      <c r="P23" s="189"/>
      <c r="Q23" s="189"/>
      <c r="R23" s="189"/>
      <c r="S23" s="61"/>
      <c r="T23" s="69"/>
    </row>
    <row r="24" spans="3:20" ht="13.5" customHeight="1" x14ac:dyDescent="0.3">
      <c r="C24" s="69"/>
      <c r="D24" s="61"/>
      <c r="E24" s="61"/>
      <c r="F24" s="61"/>
      <c r="G24" s="61"/>
      <c r="H24" s="61"/>
      <c r="I24" s="61"/>
      <c r="J24" s="61"/>
      <c r="K24" s="61"/>
      <c r="L24" s="61"/>
      <c r="M24" s="61"/>
      <c r="N24" s="61"/>
      <c r="O24" s="189"/>
      <c r="P24" s="189"/>
      <c r="Q24" s="189"/>
      <c r="R24" s="189"/>
      <c r="S24" s="61"/>
      <c r="T24" s="69"/>
    </row>
    <row r="25" spans="3:20" ht="13.5" customHeight="1" x14ac:dyDescent="0.3">
      <c r="C25" s="69"/>
      <c r="D25" s="61"/>
      <c r="E25" s="61"/>
      <c r="F25" s="61"/>
      <c r="G25" s="61"/>
      <c r="H25" s="61"/>
      <c r="I25" s="61"/>
      <c r="J25" s="61"/>
      <c r="K25" s="61"/>
      <c r="L25" s="61"/>
      <c r="M25" s="61"/>
      <c r="N25" s="61"/>
      <c r="O25" s="189"/>
      <c r="P25" s="189"/>
      <c r="Q25" s="189"/>
      <c r="R25" s="189"/>
      <c r="S25" s="61"/>
      <c r="T25" s="69"/>
    </row>
    <row r="26" spans="3:20" ht="13.5" customHeight="1" x14ac:dyDescent="0.3">
      <c r="C26" s="69"/>
      <c r="D26" s="61"/>
      <c r="E26" s="61"/>
      <c r="F26" s="61"/>
      <c r="G26" s="61"/>
      <c r="H26" s="61"/>
      <c r="I26" s="61"/>
      <c r="J26" s="61"/>
      <c r="K26" s="61"/>
      <c r="L26" s="61"/>
      <c r="M26" s="61"/>
      <c r="N26" s="61"/>
      <c r="O26" s="189"/>
      <c r="P26" s="189"/>
      <c r="Q26" s="189"/>
      <c r="R26" s="189"/>
      <c r="S26" s="61"/>
      <c r="T26" s="69"/>
    </row>
    <row r="27" spans="3:20" ht="13.5" customHeight="1" x14ac:dyDescent="0.3">
      <c r="C27" s="69"/>
      <c r="D27" s="61"/>
      <c r="E27" s="61"/>
      <c r="F27" s="61"/>
      <c r="G27" s="61"/>
      <c r="H27" s="61"/>
      <c r="I27" s="61"/>
      <c r="J27" s="61"/>
      <c r="K27" s="61"/>
      <c r="L27" s="61"/>
      <c r="M27" s="61"/>
      <c r="N27" s="61"/>
      <c r="O27" s="189"/>
      <c r="P27" s="189"/>
      <c r="Q27" s="189"/>
      <c r="R27" s="189"/>
      <c r="S27" s="61"/>
      <c r="T27" s="69"/>
    </row>
    <row r="28" spans="3:20" ht="13.5" customHeight="1" x14ac:dyDescent="0.3">
      <c r="C28" s="69"/>
      <c r="D28" s="61"/>
      <c r="E28" s="61"/>
      <c r="F28" s="61"/>
      <c r="G28" s="61"/>
      <c r="H28" s="61"/>
      <c r="I28" s="61"/>
      <c r="J28" s="61"/>
      <c r="K28" s="61"/>
      <c r="L28" s="61"/>
      <c r="M28" s="61"/>
      <c r="N28" s="61"/>
      <c r="O28" s="189"/>
      <c r="P28" s="189"/>
      <c r="Q28" s="189"/>
      <c r="R28" s="189"/>
      <c r="S28" s="61"/>
      <c r="T28" s="69"/>
    </row>
    <row r="29" spans="3:20" ht="13.5" customHeight="1" x14ac:dyDescent="0.3">
      <c r="C29" s="69"/>
      <c r="D29" s="61"/>
      <c r="E29" s="61"/>
      <c r="F29" s="61"/>
      <c r="G29" s="61"/>
      <c r="H29" s="61"/>
      <c r="I29" s="61"/>
      <c r="J29" s="61"/>
      <c r="K29" s="61"/>
      <c r="L29" s="61"/>
      <c r="M29" s="61"/>
      <c r="N29" s="61"/>
      <c r="O29" s="189"/>
      <c r="P29" s="189"/>
      <c r="Q29" s="189"/>
      <c r="R29" s="189"/>
      <c r="S29" s="61"/>
      <c r="T29" s="69"/>
    </row>
    <row r="30" spans="3:20" ht="13.5" customHeight="1" x14ac:dyDescent="0.3">
      <c r="C30" s="69"/>
      <c r="D30" s="61"/>
      <c r="E30" s="61"/>
      <c r="F30" s="61"/>
      <c r="G30" s="61"/>
      <c r="H30" s="61"/>
      <c r="I30" s="61"/>
      <c r="J30" s="61"/>
      <c r="K30" s="61"/>
      <c r="L30" s="61"/>
      <c r="M30" s="61"/>
      <c r="N30" s="61"/>
      <c r="O30" s="189"/>
      <c r="P30" s="189"/>
      <c r="Q30" s="189"/>
      <c r="R30" s="189"/>
      <c r="S30" s="61"/>
      <c r="T30" s="69"/>
    </row>
    <row r="31" spans="3:20" ht="13.5" customHeight="1" x14ac:dyDescent="0.3">
      <c r="C31" s="69"/>
      <c r="D31" s="61"/>
      <c r="E31" s="61"/>
      <c r="F31" s="61"/>
      <c r="G31" s="61"/>
      <c r="H31" s="61"/>
      <c r="I31" s="61"/>
      <c r="J31" s="61"/>
      <c r="K31" s="61"/>
      <c r="L31" s="61"/>
      <c r="M31" s="61"/>
      <c r="N31" s="61"/>
      <c r="O31" s="189"/>
      <c r="P31" s="189"/>
      <c r="Q31" s="189"/>
      <c r="R31" s="189"/>
      <c r="S31" s="61"/>
      <c r="T31" s="69"/>
    </row>
    <row r="32" spans="3:20" ht="13.5" customHeight="1" x14ac:dyDescent="0.3">
      <c r="C32" s="69"/>
      <c r="D32" s="61"/>
      <c r="E32" s="61"/>
      <c r="F32" s="61"/>
      <c r="G32" s="61"/>
      <c r="H32" s="61"/>
      <c r="I32" s="61"/>
      <c r="J32" s="61"/>
      <c r="K32" s="61"/>
      <c r="L32" s="61"/>
      <c r="M32" s="61"/>
      <c r="N32" s="61"/>
      <c r="O32" s="189"/>
      <c r="P32" s="189"/>
      <c r="Q32" s="189"/>
      <c r="R32" s="189"/>
      <c r="S32" s="61"/>
      <c r="T32" s="69"/>
    </row>
    <row r="33" spans="3:20" ht="13.5" customHeight="1" x14ac:dyDescent="0.3">
      <c r="C33" s="69"/>
      <c r="D33" s="61"/>
      <c r="E33" s="61"/>
      <c r="F33" s="61"/>
      <c r="G33" s="61"/>
      <c r="H33" s="61"/>
      <c r="I33" s="61"/>
      <c r="J33" s="61"/>
      <c r="K33" s="61"/>
      <c r="L33" s="61"/>
      <c r="M33" s="61"/>
      <c r="N33" s="61"/>
      <c r="O33" s="189"/>
      <c r="P33" s="189"/>
      <c r="Q33" s="189"/>
      <c r="R33" s="189"/>
      <c r="S33" s="61"/>
      <c r="T33" s="69"/>
    </row>
    <row r="34" spans="3:20" ht="13.5" customHeight="1" x14ac:dyDescent="0.3">
      <c r="C34" s="96"/>
      <c r="D34" s="61"/>
      <c r="E34" s="61"/>
      <c r="F34" s="61"/>
      <c r="G34" s="61"/>
      <c r="H34" s="61"/>
      <c r="I34" s="61"/>
      <c r="J34" s="61"/>
      <c r="K34" s="61"/>
      <c r="L34" s="61"/>
      <c r="M34" s="61"/>
      <c r="N34" s="61"/>
      <c r="O34" s="189"/>
      <c r="P34" s="189"/>
      <c r="Q34" s="189"/>
      <c r="R34" s="189"/>
      <c r="S34" s="61"/>
      <c r="T34" s="69"/>
    </row>
    <row r="35" spans="3:20" ht="13.5" customHeight="1" x14ac:dyDescent="0.3">
      <c r="C35" s="69"/>
      <c r="D35" s="61"/>
      <c r="E35" s="61"/>
      <c r="F35" s="61"/>
      <c r="G35" s="61"/>
      <c r="H35" s="61"/>
      <c r="I35" s="61"/>
      <c r="J35" s="61"/>
      <c r="K35" s="61"/>
      <c r="L35" s="61"/>
      <c r="M35" s="61"/>
      <c r="N35" s="61"/>
      <c r="O35" s="189"/>
      <c r="P35" s="189"/>
      <c r="Q35" s="189"/>
      <c r="R35" s="189"/>
      <c r="S35" s="61"/>
      <c r="T35" s="69"/>
    </row>
    <row r="36" spans="3:20" ht="13.5" customHeight="1" x14ac:dyDescent="0.3">
      <c r="C36" s="69"/>
      <c r="D36" s="61"/>
      <c r="E36" s="61"/>
      <c r="F36" s="61"/>
      <c r="G36" s="61"/>
      <c r="H36" s="61"/>
      <c r="I36" s="61"/>
      <c r="J36" s="61"/>
      <c r="K36" s="61"/>
      <c r="L36" s="61"/>
      <c r="M36" s="61"/>
      <c r="N36" s="61"/>
      <c r="O36" s="189"/>
      <c r="P36" s="189"/>
      <c r="Q36" s="189"/>
      <c r="R36" s="189"/>
      <c r="S36" s="61"/>
      <c r="T36" s="69"/>
    </row>
    <row r="37" spans="3:20" ht="13.5" customHeight="1" x14ac:dyDescent="0.3">
      <c r="C37" s="69"/>
      <c r="D37" s="61"/>
      <c r="E37" s="61"/>
      <c r="F37" s="61"/>
      <c r="G37" s="61"/>
      <c r="H37" s="61"/>
      <c r="I37" s="61"/>
      <c r="J37" s="61"/>
      <c r="K37" s="61"/>
      <c r="L37" s="61"/>
      <c r="M37" s="61"/>
      <c r="N37" s="61"/>
      <c r="O37" s="189"/>
      <c r="P37" s="189"/>
      <c r="Q37" s="189"/>
      <c r="R37" s="189"/>
      <c r="S37" s="61"/>
      <c r="T37" s="69"/>
    </row>
    <row r="38" spans="3:20" ht="13.5" customHeight="1" x14ac:dyDescent="0.3">
      <c r="C38" s="69"/>
      <c r="D38" s="61"/>
      <c r="E38" s="61"/>
      <c r="F38" s="61"/>
      <c r="G38" s="61"/>
      <c r="H38" s="61"/>
      <c r="I38" s="61"/>
      <c r="J38" s="61"/>
      <c r="K38" s="61"/>
      <c r="L38" s="61"/>
      <c r="M38" s="61"/>
      <c r="N38" s="61"/>
      <c r="O38" s="189"/>
      <c r="P38" s="189"/>
      <c r="Q38" s="189"/>
      <c r="R38" s="189"/>
      <c r="S38" s="61"/>
      <c r="T38" s="69"/>
    </row>
    <row r="39" spans="3:20" ht="13.5" customHeight="1" x14ac:dyDescent="0.3">
      <c r="C39" s="69"/>
      <c r="D39" s="61"/>
      <c r="E39" s="61"/>
      <c r="F39" s="61"/>
      <c r="G39" s="61"/>
      <c r="H39" s="61"/>
      <c r="I39" s="61"/>
      <c r="J39" s="61"/>
      <c r="K39" s="61"/>
      <c r="L39" s="61"/>
      <c r="M39" s="61"/>
      <c r="N39" s="61"/>
      <c r="O39" s="189"/>
      <c r="P39" s="189"/>
      <c r="Q39" s="189"/>
      <c r="R39" s="189"/>
      <c r="S39" s="61"/>
      <c r="T39" s="69"/>
    </row>
    <row r="40" spans="3:20" ht="13.5" customHeight="1" x14ac:dyDescent="0.3">
      <c r="C40" s="69"/>
      <c r="D40" s="61"/>
      <c r="E40" s="61"/>
      <c r="F40" s="61"/>
      <c r="G40" s="61"/>
      <c r="H40" s="61"/>
      <c r="I40" s="61"/>
      <c r="J40" s="61"/>
      <c r="K40" s="61"/>
      <c r="L40" s="61"/>
      <c r="M40" s="61"/>
      <c r="N40" s="61"/>
      <c r="O40" s="189"/>
      <c r="P40" s="189"/>
      <c r="Q40" s="189"/>
      <c r="R40" s="189"/>
      <c r="S40" s="61"/>
      <c r="T40" s="69"/>
    </row>
    <row r="41" spans="3:20" ht="13.5" customHeight="1" x14ac:dyDescent="0.3">
      <c r="C41" s="69"/>
      <c r="D41" s="61"/>
      <c r="E41" s="61"/>
      <c r="F41" s="61"/>
      <c r="G41" s="61"/>
      <c r="H41" s="61"/>
      <c r="I41" s="61"/>
      <c r="J41" s="61"/>
      <c r="K41" s="61"/>
      <c r="L41" s="61"/>
      <c r="M41" s="61"/>
      <c r="N41" s="61"/>
      <c r="O41" s="189"/>
      <c r="P41" s="189"/>
      <c r="Q41" s="189"/>
      <c r="R41" s="189"/>
      <c r="S41" s="61"/>
      <c r="T41" s="69"/>
    </row>
    <row r="42" spans="3:20" ht="13.5" customHeight="1" x14ac:dyDescent="0.3">
      <c r="C42" s="69"/>
      <c r="D42" s="61"/>
      <c r="E42" s="61"/>
      <c r="F42" s="61"/>
      <c r="G42" s="61"/>
      <c r="H42" s="61"/>
      <c r="I42" s="61"/>
      <c r="J42" s="61"/>
      <c r="K42" s="61"/>
      <c r="L42" s="61"/>
      <c r="M42" s="61"/>
      <c r="N42" s="61"/>
      <c r="O42" s="189"/>
      <c r="P42" s="189"/>
      <c r="Q42" s="189"/>
      <c r="R42" s="189"/>
      <c r="S42" s="61"/>
      <c r="T42" s="69"/>
    </row>
    <row r="43" spans="3:20" ht="13.5" customHeight="1" x14ac:dyDescent="0.3">
      <c r="C43" s="69"/>
      <c r="D43" s="61"/>
      <c r="E43" s="61"/>
      <c r="F43" s="61"/>
      <c r="G43" s="61"/>
      <c r="H43" s="61"/>
      <c r="I43" s="61"/>
      <c r="J43" s="61"/>
      <c r="K43" s="61"/>
      <c r="L43" s="61"/>
      <c r="M43" s="61"/>
      <c r="N43" s="61"/>
      <c r="O43" s="189"/>
      <c r="P43" s="189"/>
      <c r="Q43" s="189"/>
      <c r="R43" s="189"/>
      <c r="S43" s="61"/>
      <c r="T43" s="69"/>
    </row>
    <row r="44" spans="3:20" ht="13.5" customHeight="1" x14ac:dyDescent="0.3">
      <c r="C44" s="69"/>
      <c r="D44" s="61"/>
      <c r="E44" s="61"/>
      <c r="F44" s="61"/>
      <c r="G44" s="61"/>
      <c r="H44" s="61"/>
      <c r="I44" s="61"/>
      <c r="J44" s="61"/>
      <c r="K44" s="61"/>
      <c r="L44" s="61"/>
      <c r="M44" s="61"/>
      <c r="N44" s="61"/>
      <c r="O44" s="189"/>
      <c r="P44" s="189"/>
      <c r="Q44" s="189"/>
      <c r="R44" s="189"/>
      <c r="S44" s="61"/>
      <c r="T44" s="69"/>
    </row>
    <row r="45" spans="3:20" ht="13.5" customHeight="1" x14ac:dyDescent="0.3">
      <c r="C45" s="69"/>
      <c r="D45" s="61"/>
      <c r="E45" s="61"/>
      <c r="F45" s="61"/>
      <c r="G45" s="61"/>
      <c r="H45" s="61"/>
      <c r="I45" s="61"/>
      <c r="J45" s="61"/>
      <c r="K45" s="61"/>
      <c r="L45" s="61"/>
      <c r="M45" s="61"/>
      <c r="N45" s="61"/>
      <c r="O45" s="189"/>
      <c r="P45" s="189"/>
      <c r="Q45" s="189"/>
      <c r="R45" s="189"/>
      <c r="S45" s="61"/>
      <c r="T45" s="69"/>
    </row>
    <row r="46" spans="3:20" ht="13.5" customHeight="1" x14ac:dyDescent="0.3">
      <c r="C46" s="69"/>
      <c r="D46" s="61"/>
      <c r="E46" s="61"/>
      <c r="F46" s="61"/>
      <c r="G46" s="61"/>
      <c r="H46" s="61"/>
      <c r="I46" s="61"/>
      <c r="J46" s="61"/>
      <c r="K46" s="61"/>
      <c r="L46" s="61"/>
      <c r="M46" s="61"/>
      <c r="N46" s="61"/>
      <c r="O46" s="189"/>
      <c r="P46" s="189"/>
      <c r="Q46" s="189"/>
      <c r="R46" s="189"/>
      <c r="S46" s="61"/>
      <c r="T46" s="69"/>
    </row>
    <row r="47" spans="3:20" ht="13.5" customHeight="1" x14ac:dyDescent="0.3">
      <c r="C47" s="69"/>
      <c r="D47" s="61"/>
      <c r="E47" s="61"/>
      <c r="F47" s="61"/>
      <c r="G47" s="61"/>
      <c r="H47" s="61"/>
      <c r="I47" s="61"/>
      <c r="J47" s="61"/>
      <c r="K47" s="61"/>
      <c r="L47" s="61"/>
      <c r="M47" s="61"/>
      <c r="N47" s="61"/>
      <c r="O47" s="189"/>
      <c r="P47" s="189"/>
      <c r="Q47" s="189"/>
      <c r="R47" s="189"/>
      <c r="S47" s="61"/>
      <c r="T47" s="69"/>
    </row>
    <row r="48" spans="3:20" ht="13.5" customHeight="1" x14ac:dyDescent="0.3">
      <c r="C48" s="69"/>
      <c r="D48" s="61"/>
      <c r="E48" s="61"/>
      <c r="F48" s="61"/>
      <c r="G48" s="61"/>
      <c r="H48" s="61"/>
      <c r="I48" s="61"/>
      <c r="J48" s="61"/>
      <c r="K48" s="61"/>
      <c r="L48" s="61"/>
      <c r="M48" s="61"/>
      <c r="N48" s="61"/>
      <c r="O48" s="189"/>
      <c r="P48" s="189"/>
      <c r="Q48" s="189"/>
      <c r="R48" s="189"/>
      <c r="S48" s="61"/>
      <c r="T48" s="69"/>
    </row>
    <row r="49" spans="3:20" ht="13.5" customHeight="1" x14ac:dyDescent="0.3">
      <c r="C49" s="69"/>
      <c r="D49" s="61"/>
      <c r="E49" s="61"/>
      <c r="F49" s="61"/>
      <c r="G49" s="61"/>
      <c r="H49" s="61"/>
      <c r="I49" s="61"/>
      <c r="J49" s="61"/>
      <c r="K49" s="61"/>
      <c r="L49" s="61"/>
      <c r="M49" s="61"/>
      <c r="N49" s="61"/>
      <c r="O49" s="189"/>
      <c r="P49" s="189"/>
      <c r="Q49" s="189"/>
      <c r="R49" s="189"/>
      <c r="S49" s="61"/>
      <c r="T49" s="69"/>
    </row>
    <row r="50" spans="3:20" ht="13.5" customHeight="1" x14ac:dyDescent="0.3">
      <c r="C50" s="69"/>
      <c r="D50" s="61"/>
      <c r="E50" s="61"/>
      <c r="F50" s="61"/>
      <c r="G50" s="61"/>
      <c r="H50" s="61"/>
      <c r="I50" s="61"/>
      <c r="J50" s="61"/>
      <c r="K50" s="61"/>
      <c r="L50" s="61"/>
      <c r="M50" s="61"/>
      <c r="N50" s="61"/>
      <c r="O50" s="189"/>
      <c r="P50" s="189"/>
      <c r="Q50" s="189"/>
      <c r="R50" s="189"/>
      <c r="S50" s="61"/>
      <c r="T50" s="69"/>
    </row>
    <row r="51" spans="3:20" ht="13.5" customHeight="1" x14ac:dyDescent="0.3">
      <c r="C51" s="69"/>
      <c r="D51" s="61"/>
      <c r="E51" s="61"/>
      <c r="F51" s="61"/>
      <c r="G51" s="61"/>
      <c r="H51" s="61"/>
      <c r="I51" s="61"/>
      <c r="J51" s="61"/>
      <c r="K51" s="61"/>
      <c r="L51" s="61"/>
      <c r="M51" s="61"/>
      <c r="N51" s="61"/>
      <c r="O51" s="189"/>
      <c r="P51" s="189"/>
      <c r="Q51" s="189"/>
      <c r="R51" s="189"/>
      <c r="S51" s="61"/>
      <c r="T51" s="69"/>
    </row>
    <row r="52" spans="3:20" ht="13.5" customHeight="1" x14ac:dyDescent="0.3">
      <c r="C52" s="69"/>
      <c r="D52" s="61"/>
      <c r="E52" s="61"/>
      <c r="F52" s="61"/>
      <c r="G52" s="61"/>
      <c r="H52" s="61"/>
      <c r="I52" s="61"/>
      <c r="J52" s="61"/>
      <c r="K52" s="61"/>
      <c r="L52" s="61"/>
      <c r="M52" s="61"/>
      <c r="N52" s="61"/>
      <c r="O52" s="189"/>
      <c r="P52" s="189"/>
      <c r="Q52" s="189"/>
      <c r="R52" s="189"/>
      <c r="S52" s="61"/>
      <c r="T52" s="69"/>
    </row>
    <row r="53" spans="3:20" ht="13.5" customHeight="1" x14ac:dyDescent="0.3">
      <c r="C53" s="69"/>
      <c r="D53" s="61"/>
      <c r="E53" s="61"/>
      <c r="F53" s="61"/>
      <c r="G53" s="61"/>
      <c r="H53" s="61"/>
      <c r="I53" s="61"/>
      <c r="J53" s="61"/>
      <c r="K53" s="61"/>
      <c r="L53" s="61"/>
      <c r="M53" s="61"/>
      <c r="N53" s="61"/>
      <c r="O53" s="189"/>
      <c r="P53" s="189"/>
      <c r="Q53" s="189"/>
      <c r="R53" s="189"/>
      <c r="S53" s="61"/>
      <c r="T53" s="69"/>
    </row>
    <row r="54" spans="3:20" ht="13.5" customHeight="1" x14ac:dyDescent="0.3">
      <c r="C54" s="69"/>
      <c r="D54" s="61"/>
      <c r="E54" s="61"/>
      <c r="F54" s="61"/>
      <c r="G54" s="61"/>
      <c r="H54" s="61"/>
      <c r="I54" s="61"/>
      <c r="J54" s="61"/>
      <c r="K54" s="61"/>
      <c r="L54" s="61"/>
      <c r="M54" s="61"/>
      <c r="N54" s="61"/>
      <c r="O54" s="189"/>
      <c r="P54" s="189"/>
      <c r="Q54" s="189"/>
      <c r="R54" s="189"/>
      <c r="S54" s="61"/>
      <c r="T54" s="69"/>
    </row>
    <row r="55" spans="3:20" ht="13.5" customHeight="1" x14ac:dyDescent="0.3">
      <c r="C55" s="69"/>
      <c r="D55" s="61"/>
      <c r="E55" s="61"/>
      <c r="F55" s="61"/>
      <c r="G55" s="61"/>
      <c r="H55" s="61"/>
      <c r="I55" s="61"/>
      <c r="J55" s="61"/>
      <c r="K55" s="61"/>
      <c r="L55" s="61"/>
      <c r="M55" s="61"/>
      <c r="N55" s="61"/>
      <c r="O55" s="189"/>
      <c r="P55" s="189"/>
      <c r="Q55" s="189"/>
      <c r="R55" s="189"/>
      <c r="S55" s="61"/>
      <c r="T55" s="69"/>
    </row>
    <row r="56" spans="3:20" ht="13.5" customHeight="1" x14ac:dyDescent="0.3">
      <c r="C56" s="69"/>
      <c r="D56" s="61"/>
      <c r="E56" s="61"/>
      <c r="F56" s="61"/>
      <c r="G56" s="61"/>
      <c r="H56" s="61"/>
      <c r="I56" s="61"/>
      <c r="J56" s="61"/>
      <c r="K56" s="61"/>
      <c r="L56" s="61"/>
      <c r="M56" s="61"/>
      <c r="N56" s="61"/>
      <c r="O56" s="189"/>
      <c r="P56" s="189"/>
      <c r="Q56" s="189"/>
      <c r="R56" s="189"/>
      <c r="S56" s="61"/>
      <c r="T56" s="69"/>
    </row>
    <row r="57" spans="3:20" ht="13.5" customHeight="1" x14ac:dyDescent="0.3">
      <c r="C57" s="69"/>
      <c r="D57" s="61"/>
      <c r="E57" s="61"/>
      <c r="F57" s="61"/>
      <c r="G57" s="61"/>
      <c r="H57" s="61"/>
      <c r="I57" s="61"/>
      <c r="J57" s="61"/>
      <c r="K57" s="61"/>
      <c r="L57" s="61"/>
      <c r="M57" s="61"/>
      <c r="N57" s="61"/>
      <c r="O57" s="189"/>
      <c r="P57" s="189"/>
      <c r="Q57" s="189"/>
      <c r="R57" s="189"/>
      <c r="S57" s="61"/>
      <c r="T57" s="69"/>
    </row>
    <row r="58" spans="3:20" ht="13.5" customHeight="1" x14ac:dyDescent="0.3">
      <c r="C58" s="69"/>
      <c r="D58" s="61"/>
      <c r="E58" s="61"/>
      <c r="F58" s="61"/>
      <c r="G58" s="61"/>
      <c r="H58" s="61"/>
      <c r="I58" s="61"/>
      <c r="J58" s="61"/>
      <c r="K58" s="61"/>
      <c r="L58" s="61"/>
      <c r="M58" s="61"/>
      <c r="N58" s="61"/>
      <c r="O58" s="189"/>
      <c r="P58" s="189"/>
      <c r="Q58" s="189"/>
      <c r="R58" s="189"/>
      <c r="S58" s="61"/>
      <c r="T58" s="69"/>
    </row>
    <row r="59" spans="3:20" ht="13.5" customHeight="1" x14ac:dyDescent="0.3">
      <c r="C59" s="69"/>
      <c r="D59" s="61"/>
      <c r="E59" s="61"/>
      <c r="F59" s="61"/>
      <c r="G59" s="61"/>
      <c r="H59" s="61"/>
      <c r="I59" s="61"/>
      <c r="J59" s="61"/>
      <c r="K59" s="61"/>
      <c r="L59" s="61"/>
      <c r="M59" s="61"/>
      <c r="N59" s="61"/>
      <c r="O59" s="189"/>
      <c r="P59" s="189"/>
      <c r="Q59" s="189"/>
      <c r="R59" s="189"/>
      <c r="S59" s="61"/>
      <c r="T59" s="69"/>
    </row>
    <row r="60" spans="3:20" ht="13.5" customHeight="1" x14ac:dyDescent="0.3">
      <c r="C60" s="69"/>
      <c r="D60" s="61"/>
      <c r="E60" s="61"/>
      <c r="F60" s="61"/>
      <c r="G60" s="61"/>
      <c r="H60" s="61"/>
      <c r="I60" s="61"/>
      <c r="J60" s="61"/>
      <c r="K60" s="61"/>
      <c r="L60" s="61"/>
      <c r="M60" s="61"/>
      <c r="N60" s="61"/>
      <c r="O60" s="189"/>
      <c r="P60" s="189"/>
      <c r="Q60" s="189"/>
      <c r="R60" s="189"/>
      <c r="S60" s="61"/>
      <c r="T60" s="69"/>
    </row>
    <row r="61" spans="3:20" ht="13.5" customHeight="1" x14ac:dyDescent="0.3">
      <c r="C61" s="69"/>
      <c r="D61" s="61"/>
      <c r="E61" s="61"/>
      <c r="F61" s="61"/>
      <c r="G61" s="61"/>
      <c r="H61" s="61"/>
      <c r="I61" s="61"/>
      <c r="J61" s="61"/>
      <c r="K61" s="61"/>
      <c r="L61" s="61"/>
      <c r="M61" s="61"/>
      <c r="N61" s="61"/>
      <c r="O61" s="189"/>
      <c r="P61" s="189"/>
      <c r="Q61" s="189"/>
      <c r="R61" s="189"/>
      <c r="S61" s="61"/>
      <c r="T61" s="69"/>
    </row>
    <row r="62" spans="3:20" ht="13.5" customHeight="1" x14ac:dyDescent="0.3">
      <c r="C62" s="69"/>
      <c r="D62" s="61"/>
      <c r="E62" s="61"/>
      <c r="F62" s="61"/>
      <c r="G62" s="61"/>
      <c r="H62" s="61"/>
      <c r="I62" s="61"/>
      <c r="J62" s="61"/>
      <c r="K62" s="61"/>
      <c r="L62" s="61"/>
      <c r="M62" s="61"/>
      <c r="N62" s="61"/>
      <c r="O62" s="189"/>
      <c r="P62" s="189"/>
      <c r="Q62" s="189"/>
      <c r="R62" s="189"/>
      <c r="S62" s="61"/>
      <c r="T62" s="69"/>
    </row>
    <row r="63" spans="3:20" ht="13.5" customHeight="1" x14ac:dyDescent="0.3">
      <c r="C63" s="69"/>
      <c r="D63" s="61"/>
      <c r="E63" s="61"/>
      <c r="F63" s="61"/>
      <c r="G63" s="61"/>
      <c r="H63" s="61"/>
      <c r="I63" s="61"/>
      <c r="J63" s="61"/>
      <c r="K63" s="61"/>
      <c r="L63" s="61"/>
      <c r="M63" s="61"/>
      <c r="N63" s="61"/>
      <c r="O63" s="189"/>
      <c r="P63" s="189"/>
      <c r="Q63" s="189"/>
      <c r="R63" s="189"/>
      <c r="S63" s="61"/>
      <c r="T63" s="69"/>
    </row>
    <row r="64" spans="3:20" ht="13.5" customHeight="1" x14ac:dyDescent="0.3">
      <c r="C64" s="69"/>
      <c r="D64" s="61"/>
      <c r="E64" s="61"/>
      <c r="F64" s="61"/>
      <c r="G64" s="61"/>
      <c r="H64" s="61"/>
      <c r="I64" s="61"/>
      <c r="J64" s="61"/>
      <c r="K64" s="61"/>
      <c r="L64" s="61"/>
      <c r="M64" s="61"/>
      <c r="N64" s="61"/>
      <c r="O64" s="189"/>
      <c r="P64" s="189"/>
      <c r="Q64" s="189"/>
      <c r="R64" s="189"/>
      <c r="S64" s="61"/>
      <c r="T64" s="69"/>
    </row>
    <row r="65" spans="3:20" ht="13.5" customHeight="1" x14ac:dyDescent="0.3">
      <c r="C65" s="69"/>
      <c r="D65" s="61"/>
      <c r="E65" s="61"/>
      <c r="F65" s="61"/>
      <c r="G65" s="61"/>
      <c r="H65" s="61"/>
      <c r="I65" s="61"/>
      <c r="J65" s="61"/>
      <c r="K65" s="61"/>
      <c r="L65" s="61"/>
      <c r="M65" s="61"/>
      <c r="N65" s="61"/>
      <c r="O65" s="189"/>
      <c r="P65" s="189"/>
      <c r="Q65" s="189"/>
      <c r="R65" s="189"/>
      <c r="S65" s="61"/>
      <c r="T65" s="69"/>
    </row>
    <row r="66" spans="3:20" ht="13.5" customHeight="1" x14ac:dyDescent="0.3">
      <c r="C66" s="69"/>
      <c r="D66" s="61"/>
      <c r="E66" s="61"/>
      <c r="F66" s="61"/>
      <c r="G66" s="61"/>
      <c r="H66" s="61"/>
      <c r="I66" s="61"/>
      <c r="J66" s="61"/>
      <c r="K66" s="61"/>
      <c r="L66" s="61"/>
      <c r="M66" s="61"/>
      <c r="N66" s="61"/>
      <c r="O66" s="189"/>
      <c r="P66" s="189"/>
      <c r="Q66" s="189"/>
      <c r="R66" s="189"/>
      <c r="S66" s="61"/>
      <c r="T66" s="69"/>
    </row>
    <row r="67" spans="3:20" ht="13.5" customHeight="1" x14ac:dyDescent="0.3">
      <c r="C67" s="69"/>
      <c r="D67" s="61"/>
      <c r="E67" s="61"/>
      <c r="F67" s="61"/>
      <c r="G67" s="61"/>
      <c r="H67" s="61"/>
      <c r="I67" s="61"/>
      <c r="J67" s="61"/>
      <c r="K67" s="61"/>
      <c r="L67" s="61"/>
      <c r="M67" s="61"/>
      <c r="N67" s="61"/>
      <c r="O67" s="189"/>
      <c r="P67" s="189"/>
      <c r="Q67" s="189"/>
      <c r="R67" s="189"/>
      <c r="S67" s="61"/>
      <c r="T67" s="69"/>
    </row>
    <row r="68" spans="3:20" ht="13.5" customHeight="1" x14ac:dyDescent="0.3">
      <c r="C68" s="69"/>
      <c r="D68" s="61"/>
      <c r="E68" s="61"/>
      <c r="F68" s="61"/>
      <c r="G68" s="61"/>
      <c r="H68" s="61"/>
      <c r="I68" s="61"/>
      <c r="J68" s="61"/>
      <c r="K68" s="61"/>
      <c r="L68" s="61"/>
      <c r="M68" s="61"/>
      <c r="N68" s="61"/>
      <c r="O68" s="189"/>
      <c r="P68" s="189"/>
      <c r="Q68" s="189"/>
      <c r="R68" s="189"/>
      <c r="S68" s="61"/>
      <c r="T68" s="69"/>
    </row>
    <row r="69" spans="3:20" ht="13.5" customHeight="1" x14ac:dyDescent="0.3">
      <c r="C69" s="69"/>
      <c r="D69" s="61"/>
      <c r="E69" s="61"/>
      <c r="F69" s="61"/>
      <c r="G69" s="61"/>
      <c r="H69" s="61"/>
      <c r="I69" s="61"/>
      <c r="J69" s="61"/>
      <c r="K69" s="61"/>
      <c r="L69" s="61"/>
      <c r="M69" s="61"/>
      <c r="N69" s="61"/>
      <c r="O69" s="189"/>
      <c r="P69" s="189"/>
      <c r="Q69" s="189"/>
      <c r="R69" s="189"/>
      <c r="S69" s="61"/>
      <c r="T69" s="69"/>
    </row>
    <row r="70" spans="3:20" ht="13.5" customHeight="1" x14ac:dyDescent="0.3">
      <c r="C70" s="69"/>
      <c r="D70" s="61"/>
      <c r="E70" s="61"/>
      <c r="F70" s="61"/>
      <c r="G70" s="61"/>
      <c r="H70" s="61"/>
      <c r="I70" s="61"/>
      <c r="J70" s="61"/>
      <c r="K70" s="61"/>
      <c r="L70" s="61"/>
      <c r="M70" s="61"/>
      <c r="N70" s="61"/>
      <c r="O70" s="189"/>
      <c r="P70" s="189"/>
      <c r="Q70" s="189"/>
      <c r="R70" s="189"/>
      <c r="S70" s="61"/>
      <c r="T70" s="69"/>
    </row>
    <row r="71" spans="3:20" ht="13.5" customHeight="1" x14ac:dyDescent="0.3">
      <c r="C71" s="69"/>
      <c r="D71" s="61"/>
      <c r="E71" s="61"/>
      <c r="F71" s="61"/>
      <c r="G71" s="61"/>
      <c r="H71" s="61"/>
      <c r="I71" s="61"/>
      <c r="J71" s="61"/>
      <c r="K71" s="61"/>
      <c r="L71" s="61"/>
      <c r="M71" s="61"/>
      <c r="N71" s="61"/>
      <c r="O71" s="189"/>
      <c r="P71" s="189"/>
      <c r="Q71" s="189"/>
      <c r="R71" s="189"/>
      <c r="S71" s="61"/>
      <c r="T71" s="69"/>
    </row>
    <row r="72" spans="3:20" ht="13.5" customHeight="1" x14ac:dyDescent="0.3">
      <c r="C72" s="69"/>
      <c r="D72" s="61"/>
      <c r="E72" s="61"/>
      <c r="F72" s="61"/>
      <c r="G72" s="61"/>
      <c r="H72" s="61"/>
      <c r="I72" s="61"/>
      <c r="J72" s="61"/>
      <c r="K72" s="61"/>
      <c r="L72" s="61"/>
      <c r="M72" s="61"/>
      <c r="N72" s="61"/>
      <c r="O72" s="189"/>
      <c r="P72" s="189"/>
      <c r="Q72" s="189"/>
      <c r="R72" s="189"/>
      <c r="S72" s="61"/>
      <c r="T72" s="69"/>
    </row>
    <row r="73" spans="3:20" ht="13.5" customHeight="1" x14ac:dyDescent="0.3">
      <c r="C73" s="69"/>
      <c r="D73" s="61"/>
      <c r="E73" s="61"/>
      <c r="F73" s="61"/>
      <c r="G73" s="61"/>
      <c r="H73" s="61"/>
      <c r="I73" s="61"/>
      <c r="J73" s="61"/>
      <c r="K73" s="61"/>
      <c r="L73" s="61"/>
      <c r="M73" s="61"/>
      <c r="N73" s="61"/>
      <c r="O73" s="189"/>
      <c r="P73" s="189"/>
      <c r="Q73" s="189"/>
      <c r="R73" s="189"/>
      <c r="S73" s="61"/>
      <c r="T73" s="69"/>
    </row>
    <row r="74" spans="3:20" ht="13.5" customHeight="1" x14ac:dyDescent="0.3">
      <c r="C74" s="69"/>
      <c r="D74" s="61"/>
      <c r="E74" s="61"/>
      <c r="F74" s="61"/>
      <c r="G74" s="61"/>
      <c r="H74" s="61"/>
      <c r="I74" s="61"/>
      <c r="J74" s="61"/>
      <c r="K74" s="61"/>
      <c r="L74" s="61"/>
      <c r="M74" s="61"/>
      <c r="N74" s="61"/>
      <c r="O74" s="189"/>
      <c r="P74" s="189"/>
      <c r="Q74" s="189"/>
      <c r="R74" s="189"/>
      <c r="S74" s="61"/>
      <c r="T74" s="69"/>
    </row>
    <row r="75" spans="3:20" ht="13.5" customHeight="1" x14ac:dyDescent="0.3">
      <c r="C75" s="69"/>
      <c r="D75" s="61"/>
      <c r="E75" s="61"/>
      <c r="F75" s="61"/>
      <c r="G75" s="61"/>
      <c r="H75" s="61"/>
      <c r="I75" s="61"/>
      <c r="J75" s="61"/>
      <c r="K75" s="61"/>
      <c r="L75" s="61"/>
      <c r="M75" s="61"/>
      <c r="N75" s="61"/>
      <c r="O75" s="189"/>
      <c r="P75" s="189"/>
      <c r="Q75" s="189"/>
      <c r="R75" s="189"/>
      <c r="S75" s="61"/>
      <c r="T75" s="69"/>
    </row>
    <row r="76" spans="3:20" ht="13.5" customHeight="1" x14ac:dyDescent="0.3">
      <c r="C76" s="69"/>
      <c r="D76" s="61"/>
      <c r="E76" s="61"/>
      <c r="F76" s="61"/>
      <c r="G76" s="61"/>
      <c r="H76" s="61"/>
      <c r="I76" s="61"/>
      <c r="J76" s="61"/>
      <c r="K76" s="61"/>
      <c r="L76" s="61"/>
      <c r="M76" s="61"/>
      <c r="N76" s="61"/>
      <c r="O76" s="189"/>
      <c r="P76" s="189"/>
      <c r="Q76" s="189"/>
      <c r="R76" s="189"/>
      <c r="S76" s="61"/>
      <c r="T76" s="69"/>
    </row>
    <row r="77" spans="3:20" ht="13.5" customHeight="1" x14ac:dyDescent="0.3">
      <c r="C77" s="69"/>
      <c r="D77" s="61"/>
      <c r="E77" s="61"/>
      <c r="F77" s="61"/>
      <c r="G77" s="61"/>
      <c r="H77" s="61"/>
      <c r="I77" s="61"/>
      <c r="J77" s="61"/>
      <c r="K77" s="61"/>
      <c r="L77" s="61"/>
      <c r="M77" s="61"/>
      <c r="N77" s="61"/>
      <c r="O77" s="189"/>
      <c r="P77" s="189"/>
      <c r="Q77" s="189"/>
      <c r="R77" s="189"/>
      <c r="S77" s="61"/>
      <c r="T77" s="69"/>
    </row>
    <row r="78" spans="3:20" ht="13.5" customHeight="1" x14ac:dyDescent="0.3">
      <c r="C78" s="69"/>
      <c r="D78" s="61"/>
      <c r="E78" s="61"/>
      <c r="F78" s="61"/>
      <c r="G78" s="61"/>
      <c r="H78" s="61"/>
      <c r="I78" s="61"/>
      <c r="J78" s="61"/>
      <c r="K78" s="61"/>
      <c r="L78" s="61"/>
      <c r="M78" s="61"/>
      <c r="N78" s="61"/>
      <c r="O78" s="189"/>
      <c r="P78" s="189"/>
      <c r="Q78" s="189"/>
      <c r="R78" s="189"/>
      <c r="S78" s="61"/>
      <c r="T78" s="69"/>
    </row>
    <row r="79" spans="3:20" ht="13.5" customHeight="1" x14ac:dyDescent="0.3">
      <c r="C79" s="69"/>
      <c r="D79" s="61"/>
      <c r="E79" s="61"/>
      <c r="F79" s="61"/>
      <c r="G79" s="61"/>
      <c r="H79" s="61"/>
      <c r="I79" s="61"/>
      <c r="J79" s="61"/>
      <c r="K79" s="61"/>
      <c r="L79" s="61"/>
      <c r="M79" s="61"/>
      <c r="N79" s="61"/>
      <c r="O79" s="189"/>
      <c r="P79" s="189"/>
      <c r="Q79" s="189"/>
      <c r="R79" s="189"/>
      <c r="S79" s="61"/>
      <c r="T79" s="69"/>
    </row>
    <row r="80" spans="3:20" ht="13.5" customHeight="1" x14ac:dyDescent="0.3">
      <c r="C80" s="69"/>
      <c r="D80" s="61"/>
      <c r="E80" s="61"/>
      <c r="F80" s="61"/>
      <c r="G80" s="61"/>
      <c r="H80" s="61"/>
      <c r="I80" s="61"/>
      <c r="J80" s="61"/>
      <c r="K80" s="61"/>
      <c r="L80" s="61"/>
      <c r="M80" s="61"/>
      <c r="N80" s="61"/>
      <c r="O80" s="189"/>
      <c r="P80" s="189"/>
      <c r="Q80" s="189"/>
      <c r="R80" s="189"/>
      <c r="S80" s="61"/>
      <c r="T80" s="69"/>
    </row>
    <row r="81" spans="3:20" ht="13.5" customHeight="1" x14ac:dyDescent="0.3">
      <c r="C81" s="69"/>
      <c r="D81" s="61"/>
      <c r="E81" s="61"/>
      <c r="F81" s="61"/>
      <c r="G81" s="61"/>
      <c r="H81" s="61"/>
      <c r="I81" s="61"/>
      <c r="J81" s="61"/>
      <c r="K81" s="61"/>
      <c r="L81" s="61"/>
      <c r="M81" s="61"/>
      <c r="N81" s="61"/>
      <c r="O81" s="189"/>
      <c r="P81" s="189"/>
      <c r="Q81" s="189"/>
      <c r="R81" s="189"/>
      <c r="S81" s="61"/>
      <c r="T81" s="69"/>
    </row>
    <row r="82" spans="3:20" ht="13.5" customHeight="1" x14ac:dyDescent="0.3">
      <c r="C82" s="69"/>
      <c r="D82" s="61"/>
      <c r="E82" s="61"/>
      <c r="F82" s="61"/>
      <c r="G82" s="61"/>
      <c r="H82" s="61"/>
      <c r="I82" s="61"/>
      <c r="J82" s="61"/>
      <c r="K82" s="61"/>
      <c r="L82" s="61"/>
      <c r="M82" s="61"/>
      <c r="N82" s="61"/>
      <c r="O82" s="189"/>
      <c r="P82" s="189"/>
      <c r="Q82" s="189"/>
      <c r="R82" s="189"/>
      <c r="S82" s="61"/>
      <c r="T82" s="69"/>
    </row>
    <row r="83" spans="3:20" ht="13.5" customHeight="1" x14ac:dyDescent="0.3">
      <c r="C83" s="69"/>
      <c r="D83" s="61"/>
      <c r="E83" s="61"/>
      <c r="F83" s="61"/>
      <c r="G83" s="61"/>
      <c r="H83" s="61"/>
      <c r="I83" s="61"/>
      <c r="J83" s="61"/>
      <c r="K83" s="61"/>
      <c r="L83" s="61"/>
      <c r="M83" s="61"/>
      <c r="N83" s="61"/>
      <c r="O83" s="189"/>
      <c r="P83" s="189"/>
      <c r="Q83" s="189"/>
      <c r="R83" s="189"/>
      <c r="S83" s="61"/>
      <c r="T83" s="69"/>
    </row>
    <row r="84" spans="3:20" ht="13.5" customHeight="1" x14ac:dyDescent="0.3">
      <c r="C84" s="69"/>
      <c r="D84" s="61"/>
      <c r="E84" s="61"/>
      <c r="F84" s="61"/>
      <c r="G84" s="61"/>
      <c r="H84" s="61"/>
      <c r="I84" s="61"/>
      <c r="J84" s="61"/>
      <c r="K84" s="61"/>
      <c r="L84" s="61"/>
      <c r="M84" s="61"/>
      <c r="N84" s="61"/>
      <c r="O84" s="189"/>
      <c r="P84" s="189"/>
      <c r="Q84" s="189"/>
      <c r="R84" s="189"/>
      <c r="S84" s="61"/>
      <c r="T84" s="69"/>
    </row>
    <row r="85" spans="3:20" ht="13.5" customHeight="1" x14ac:dyDescent="0.3">
      <c r="C85" s="69"/>
      <c r="D85" s="61"/>
      <c r="E85" s="61"/>
      <c r="F85" s="61"/>
      <c r="G85" s="61"/>
      <c r="H85" s="61"/>
      <c r="I85" s="61"/>
      <c r="J85" s="61"/>
      <c r="K85" s="61"/>
      <c r="L85" s="61"/>
      <c r="M85" s="61"/>
      <c r="N85" s="61"/>
      <c r="O85" s="189"/>
      <c r="P85" s="189"/>
      <c r="Q85" s="189"/>
      <c r="R85" s="189"/>
      <c r="S85" s="61"/>
      <c r="T85" s="69"/>
    </row>
    <row r="86" spans="3:20" ht="13.5" customHeight="1" x14ac:dyDescent="0.3">
      <c r="C86" s="69"/>
      <c r="D86" s="61"/>
      <c r="E86" s="61"/>
      <c r="F86" s="61"/>
      <c r="G86" s="61"/>
      <c r="H86" s="187"/>
      <c r="I86" s="187"/>
      <c r="J86" s="188"/>
      <c r="K86" s="188"/>
      <c r="L86" s="188"/>
      <c r="M86" s="188"/>
      <c r="N86" s="188"/>
      <c r="O86" s="190"/>
      <c r="P86" s="190"/>
      <c r="Q86" s="190"/>
      <c r="R86" s="190"/>
      <c r="S86" s="188"/>
      <c r="T86" s="69"/>
    </row>
    <row r="87" spans="3:20" ht="13.5" customHeight="1" x14ac:dyDescent="0.3">
      <c r="C87" s="69"/>
      <c r="D87" s="61"/>
      <c r="E87" s="61"/>
      <c r="F87" s="61"/>
      <c r="G87" s="61"/>
      <c r="H87" s="187"/>
      <c r="I87" s="187"/>
      <c r="J87" s="188"/>
      <c r="K87" s="188"/>
      <c r="L87" s="188"/>
      <c r="M87" s="188"/>
      <c r="N87" s="188"/>
      <c r="O87" s="190"/>
      <c r="P87" s="190"/>
      <c r="Q87" s="190"/>
      <c r="R87" s="190"/>
      <c r="S87" s="188"/>
      <c r="T87" s="69"/>
    </row>
    <row r="88" spans="3:20" ht="13.5" customHeight="1" x14ac:dyDescent="0.3">
      <c r="C88" s="69"/>
      <c r="D88" s="61"/>
      <c r="E88" s="61"/>
      <c r="F88" s="61"/>
      <c r="G88" s="61"/>
      <c r="H88" s="187"/>
      <c r="I88" s="187"/>
      <c r="J88" s="188"/>
      <c r="K88" s="188"/>
      <c r="L88" s="188"/>
      <c r="M88" s="188"/>
      <c r="N88" s="188"/>
      <c r="O88" s="190"/>
      <c r="P88" s="190"/>
      <c r="Q88" s="190"/>
      <c r="R88" s="190"/>
      <c r="S88" s="188"/>
      <c r="T88" s="69"/>
    </row>
    <row r="89" spans="3:20" ht="13.5" customHeight="1" x14ac:dyDescent="0.3">
      <c r="C89" s="69"/>
      <c r="D89" s="61"/>
      <c r="E89" s="61"/>
      <c r="F89" s="61"/>
      <c r="G89" s="61"/>
      <c r="H89" s="187"/>
      <c r="I89" s="187"/>
      <c r="J89" s="188"/>
      <c r="K89" s="188"/>
      <c r="L89" s="188"/>
      <c r="M89" s="188"/>
      <c r="N89" s="188"/>
      <c r="O89" s="190"/>
      <c r="P89" s="190"/>
      <c r="Q89" s="190"/>
      <c r="R89" s="190"/>
      <c r="S89" s="188"/>
      <c r="T89" s="69"/>
    </row>
    <row r="90" spans="3:20" ht="13.5" customHeight="1" x14ac:dyDescent="0.3">
      <c r="C90" s="69"/>
      <c r="D90" s="61"/>
      <c r="E90" s="61"/>
      <c r="F90" s="61"/>
      <c r="G90" s="61"/>
      <c r="H90" s="187"/>
      <c r="I90" s="187"/>
      <c r="J90" s="188"/>
      <c r="K90" s="188"/>
      <c r="L90" s="188"/>
      <c r="M90" s="188"/>
      <c r="N90" s="188"/>
      <c r="O90" s="190"/>
      <c r="P90" s="190"/>
      <c r="Q90" s="190"/>
      <c r="R90" s="190"/>
      <c r="S90" s="188"/>
      <c r="T90" s="69"/>
    </row>
    <row r="91" spans="3:20" ht="13.5" customHeight="1" x14ac:dyDescent="0.3">
      <c r="C91" s="69"/>
      <c r="D91" s="61"/>
      <c r="E91" s="61"/>
      <c r="F91" s="61"/>
      <c r="G91" s="61"/>
      <c r="H91" s="187"/>
      <c r="I91" s="187"/>
      <c r="J91" s="188"/>
      <c r="K91" s="188"/>
      <c r="L91" s="188"/>
      <c r="M91" s="188"/>
      <c r="N91" s="188"/>
      <c r="O91" s="190"/>
      <c r="P91" s="190"/>
      <c r="Q91" s="190"/>
      <c r="R91" s="190"/>
      <c r="S91" s="188"/>
      <c r="T91" s="69"/>
    </row>
    <row r="92" spans="3:20" ht="13.5" customHeight="1" x14ac:dyDescent="0.3">
      <c r="C92" s="69"/>
      <c r="D92" s="61"/>
      <c r="E92" s="61"/>
      <c r="F92" s="61"/>
      <c r="G92" s="61"/>
      <c r="H92" s="187"/>
      <c r="I92" s="187"/>
      <c r="J92" s="188"/>
      <c r="K92" s="188"/>
      <c r="L92" s="188"/>
      <c r="M92" s="188"/>
      <c r="N92" s="188"/>
      <c r="O92" s="190"/>
      <c r="P92" s="190"/>
      <c r="Q92" s="190"/>
      <c r="R92" s="190"/>
      <c r="S92" s="188"/>
      <c r="T92" s="69"/>
    </row>
    <row r="93" spans="3:20" ht="13.5" customHeight="1" x14ac:dyDescent="0.3">
      <c r="C93" s="69"/>
      <c r="D93" s="61"/>
      <c r="E93" s="61"/>
      <c r="F93" s="61"/>
      <c r="G93" s="61"/>
      <c r="H93" s="187"/>
      <c r="I93" s="187"/>
      <c r="J93" s="188"/>
      <c r="K93" s="188"/>
      <c r="L93" s="188"/>
      <c r="M93" s="188"/>
      <c r="N93" s="188"/>
      <c r="O93" s="190"/>
      <c r="P93" s="190"/>
      <c r="Q93" s="190"/>
      <c r="R93" s="190"/>
      <c r="S93" s="188"/>
      <c r="T93" s="69"/>
    </row>
    <row r="94" spans="3:20" ht="13.5" customHeight="1" x14ac:dyDescent="0.3">
      <c r="C94" s="69"/>
      <c r="D94" s="61"/>
      <c r="E94" s="61"/>
      <c r="F94" s="61"/>
      <c r="G94" s="61"/>
      <c r="H94" s="187"/>
      <c r="I94" s="187"/>
      <c r="J94" s="188"/>
      <c r="K94" s="188"/>
      <c r="L94" s="188"/>
      <c r="M94" s="188"/>
      <c r="N94" s="188"/>
      <c r="O94" s="190"/>
      <c r="P94" s="190"/>
      <c r="Q94" s="190"/>
      <c r="R94" s="190"/>
      <c r="S94" s="188"/>
      <c r="T94" s="69"/>
    </row>
    <row r="95" spans="3:20" ht="13.5" customHeight="1" x14ac:dyDescent="0.3">
      <c r="C95" s="69"/>
      <c r="D95" s="61"/>
      <c r="E95" s="61"/>
      <c r="F95" s="61"/>
      <c r="G95" s="61"/>
      <c r="H95" s="187"/>
      <c r="I95" s="187"/>
      <c r="J95" s="188"/>
      <c r="K95" s="188"/>
      <c r="L95" s="188"/>
      <c r="M95" s="188"/>
      <c r="N95" s="188"/>
      <c r="O95" s="190"/>
      <c r="P95" s="190"/>
      <c r="Q95" s="190"/>
      <c r="R95" s="190"/>
      <c r="S95" s="188"/>
      <c r="T95" s="69"/>
    </row>
    <row r="96" spans="3:20" ht="13.5" customHeight="1" x14ac:dyDescent="0.3">
      <c r="C96" s="69"/>
      <c r="D96" s="61"/>
      <c r="E96" s="61"/>
      <c r="F96" s="61"/>
      <c r="G96" s="61"/>
      <c r="H96" s="187"/>
      <c r="I96" s="187"/>
      <c r="J96" s="188"/>
      <c r="K96" s="188"/>
      <c r="L96" s="188"/>
      <c r="M96" s="188"/>
      <c r="N96" s="188"/>
      <c r="O96" s="190"/>
      <c r="P96" s="190"/>
      <c r="Q96" s="190"/>
      <c r="R96" s="190"/>
      <c r="S96" s="188"/>
      <c r="T96" s="69"/>
    </row>
    <row r="97" spans="3:20" ht="13.5" customHeight="1" x14ac:dyDescent="0.3">
      <c r="C97" s="69"/>
      <c r="D97" s="61"/>
      <c r="E97" s="61"/>
      <c r="F97" s="61"/>
      <c r="G97" s="61"/>
      <c r="H97" s="187"/>
      <c r="I97" s="187"/>
      <c r="J97" s="188"/>
      <c r="K97" s="188"/>
      <c r="L97" s="188"/>
      <c r="M97" s="188"/>
      <c r="N97" s="188"/>
      <c r="O97" s="190"/>
      <c r="P97" s="190"/>
      <c r="Q97" s="190"/>
      <c r="R97" s="190"/>
      <c r="S97" s="188"/>
      <c r="T97" s="69"/>
    </row>
    <row r="98" spans="3:20" ht="13.5" customHeight="1" x14ac:dyDescent="0.3">
      <c r="C98" s="69"/>
      <c r="D98" s="61"/>
      <c r="E98" s="61"/>
      <c r="F98" s="61"/>
      <c r="G98" s="61"/>
      <c r="H98" s="187"/>
      <c r="I98" s="187"/>
      <c r="J98" s="188"/>
      <c r="K98" s="188"/>
      <c r="L98" s="188"/>
      <c r="M98" s="188"/>
      <c r="N98" s="188"/>
      <c r="O98" s="190"/>
      <c r="P98" s="190"/>
      <c r="Q98" s="190"/>
      <c r="R98" s="190"/>
      <c r="S98" s="188"/>
      <c r="T98" s="69"/>
    </row>
    <row r="99" spans="3:20" ht="13.5" customHeight="1" x14ac:dyDescent="0.3">
      <c r="C99" s="69"/>
      <c r="D99" s="61"/>
      <c r="E99" s="61"/>
      <c r="F99" s="61"/>
      <c r="G99" s="61"/>
      <c r="H99" s="187"/>
      <c r="I99" s="187"/>
      <c r="J99" s="188"/>
      <c r="K99" s="188"/>
      <c r="L99" s="188"/>
      <c r="M99" s="188"/>
      <c r="N99" s="188"/>
      <c r="O99" s="190"/>
      <c r="P99" s="190"/>
      <c r="Q99" s="190"/>
      <c r="R99" s="190"/>
      <c r="S99" s="188"/>
      <c r="T99" s="69"/>
    </row>
    <row r="100" spans="3:20" ht="13.5" customHeight="1" x14ac:dyDescent="0.3">
      <c r="C100" s="69"/>
      <c r="D100" s="61"/>
      <c r="E100" s="61"/>
      <c r="F100" s="61"/>
      <c r="G100" s="61"/>
      <c r="H100" s="187"/>
      <c r="I100" s="187"/>
      <c r="J100" s="188"/>
      <c r="K100" s="188"/>
      <c r="L100" s="188"/>
      <c r="M100" s="188"/>
      <c r="N100" s="188"/>
      <c r="O100" s="190"/>
      <c r="P100" s="190"/>
      <c r="Q100" s="190"/>
      <c r="R100" s="190"/>
      <c r="S100" s="188"/>
      <c r="T100" s="69"/>
    </row>
    <row r="101" spans="3:20" ht="13.5" customHeight="1" x14ac:dyDescent="0.3">
      <c r="C101" s="69"/>
      <c r="D101" s="61"/>
      <c r="E101" s="61"/>
      <c r="F101" s="61"/>
      <c r="G101" s="61"/>
      <c r="H101" s="187"/>
      <c r="I101" s="187"/>
      <c r="J101" s="188"/>
      <c r="K101" s="188"/>
      <c r="L101" s="188"/>
      <c r="M101" s="188"/>
      <c r="N101" s="188"/>
      <c r="O101" s="190"/>
      <c r="P101" s="190"/>
      <c r="Q101" s="190"/>
      <c r="R101" s="190"/>
      <c r="S101" s="188"/>
      <c r="T101" s="69"/>
    </row>
    <row r="102" spans="3:20" ht="13.5" customHeight="1" x14ac:dyDescent="0.3">
      <c r="C102" s="69"/>
      <c r="D102" s="61"/>
      <c r="E102" s="61"/>
      <c r="F102" s="61"/>
      <c r="G102" s="61"/>
      <c r="H102" s="187"/>
      <c r="I102" s="187"/>
      <c r="J102" s="188"/>
      <c r="K102" s="188"/>
      <c r="L102" s="188"/>
      <c r="M102" s="188"/>
      <c r="N102" s="188"/>
      <c r="O102" s="190"/>
      <c r="P102" s="190"/>
      <c r="Q102" s="190"/>
      <c r="R102" s="190"/>
      <c r="S102" s="188"/>
      <c r="T102" s="69"/>
    </row>
  </sheetData>
  <sortState xmlns:xlrd2="http://schemas.microsoft.com/office/spreadsheetml/2017/richdata2" ref="C3:T85">
    <sortCondition ref="F3:F85"/>
    <sortCondition ref="C3:C85"/>
  </sortState>
  <mergeCells count="1">
    <mergeCell ref="C1:T1"/>
  </mergeCells>
  <dataValidations count="1">
    <dataValidation type="list" allowBlank="1" showInputMessage="1" showErrorMessage="1" sqref="T3:T1048576" xr:uid="{F63181BC-C73F-422F-A731-E201EFDD9290}">
      <formula1>"Include, Exclude"</formula1>
    </dataValidation>
  </dataValidations>
  <pageMargins left="0.7" right="0.7" top="0.75" bottom="0.75" header="0.3" footer="0.3"/>
  <pageSetup orientation="portrait" r:id="rId1"/>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6" id="{DE9842B6-29E8-4ED3-AF35-75806F492BAF}">
            <xm:f>AND(C6&lt;&gt;"",COUNTIF('Health Facility Master'!$B:$B,C6)=0)</xm:f>
            <x14:dxf>
              <fill>
                <patternFill>
                  <bgColor theme="5" tint="0.59996337778862885"/>
                </patternFill>
              </fill>
            </x14:dxf>
          </x14:cfRule>
          <xm:sqref>C6:C1048576</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9">
    <tabColor theme="4" tint="0.39997558519241921"/>
  </sheetPr>
  <dimension ref="C1:X3"/>
  <sheetViews>
    <sheetView showGridLines="0" zoomScale="110" zoomScaleNormal="110" workbookViewId="0">
      <pane ySplit="2" topLeftCell="A3" activePane="bottomLeft" state="frozen"/>
      <selection activeCell="U36" sqref="U36"/>
      <selection pane="bottomLeft" activeCell="C2" sqref="C2"/>
    </sheetView>
  </sheetViews>
  <sheetFormatPr defaultColWidth="8.7265625" defaultRowHeight="13" x14ac:dyDescent="0.3"/>
  <cols>
    <col min="1" max="2" width="2.453125" style="22" customWidth="1"/>
    <col min="3" max="3" width="49.54296875" style="55" bestFit="1" customWidth="1"/>
    <col min="4" max="4" width="72.453125" style="62" bestFit="1" customWidth="1"/>
    <col min="5" max="5" width="16.26953125" style="62" bestFit="1" customWidth="1"/>
    <col min="6" max="6" width="14.54296875" style="62" customWidth="1"/>
    <col min="7" max="7" width="10.26953125" style="62" bestFit="1" customWidth="1"/>
    <col min="8" max="8" width="10.54296875" style="65" bestFit="1" customWidth="1"/>
    <col min="9" max="9" width="11.81640625" style="63" customWidth="1"/>
    <col min="10" max="10" width="16.26953125" style="62" bestFit="1" customWidth="1"/>
    <col min="11" max="11" width="24.54296875" style="62" bestFit="1" customWidth="1"/>
    <col min="12" max="12" width="9.26953125" style="62" bestFit="1" customWidth="1"/>
    <col min="13" max="13" width="14.453125" style="62" bestFit="1" customWidth="1"/>
    <col min="14" max="14" width="13.54296875" style="62" bestFit="1" customWidth="1"/>
    <col min="15" max="18" width="13.54296875" style="62" customWidth="1"/>
    <col min="19" max="19" width="14.81640625" style="62" customWidth="1"/>
    <col min="20" max="20" width="9.26953125" style="55" bestFit="1" customWidth="1"/>
    <col min="21" max="21" width="8.7265625" style="22" hidden="1" customWidth="1"/>
    <col min="22" max="22" width="10.54296875" style="22" hidden="1" customWidth="1"/>
    <col min="23" max="24" width="32.1796875" style="93" bestFit="1" customWidth="1"/>
    <col min="25" max="16384" width="8.7265625" style="22"/>
  </cols>
  <sheetData>
    <row r="1" spans="3:24" s="23" customFormat="1" ht="40" customHeight="1" x14ac:dyDescent="0.3">
      <c r="C1" s="219" t="s">
        <v>231</v>
      </c>
      <c r="D1" s="220"/>
      <c r="E1" s="220"/>
      <c r="F1" s="220"/>
      <c r="G1" s="220"/>
      <c r="H1" s="220"/>
      <c r="I1" s="220"/>
      <c r="J1" s="220"/>
      <c r="K1" s="220"/>
      <c r="L1" s="220"/>
      <c r="M1" s="220"/>
      <c r="N1" s="220"/>
      <c r="O1" s="220"/>
      <c r="P1" s="220"/>
      <c r="Q1" s="220"/>
      <c r="R1" s="220"/>
      <c r="S1" s="220"/>
      <c r="T1" s="220"/>
      <c r="U1" s="220"/>
      <c r="V1" s="220"/>
      <c r="W1" s="220"/>
      <c r="X1" s="220"/>
    </row>
    <row r="2" spans="3:24" s="35" customFormat="1" ht="13.5" thickBot="1" x14ac:dyDescent="0.35">
      <c r="C2" s="111" t="s">
        <v>60</v>
      </c>
      <c r="D2" s="148" t="s">
        <v>61</v>
      </c>
      <c r="E2" s="148" t="s">
        <v>62</v>
      </c>
      <c r="F2" s="149" t="s">
        <v>63</v>
      </c>
      <c r="G2" s="148" t="s">
        <v>64</v>
      </c>
      <c r="H2" s="150" t="s">
        <v>65</v>
      </c>
      <c r="I2" s="151" t="s">
        <v>66</v>
      </c>
      <c r="J2" s="152" t="s">
        <v>67</v>
      </c>
      <c r="K2" s="152" t="s">
        <v>68</v>
      </c>
      <c r="L2" s="152" t="s">
        <v>69</v>
      </c>
      <c r="M2" s="153" t="s">
        <v>70</v>
      </c>
      <c r="N2" s="153" t="s">
        <v>71</v>
      </c>
      <c r="O2" s="147" t="s">
        <v>72</v>
      </c>
      <c r="P2" s="147" t="s">
        <v>73</v>
      </c>
      <c r="Q2" s="147" t="s">
        <v>74</v>
      </c>
      <c r="R2" s="147" t="s">
        <v>75</v>
      </c>
      <c r="S2" s="154" t="s">
        <v>76</v>
      </c>
      <c r="T2" s="111" t="s">
        <v>77</v>
      </c>
      <c r="U2" s="122" t="s">
        <v>78</v>
      </c>
      <c r="V2" s="123" t="s">
        <v>86</v>
      </c>
      <c r="W2" s="121" t="s">
        <v>79</v>
      </c>
      <c r="X2" s="121" t="s">
        <v>80</v>
      </c>
    </row>
    <row r="3" spans="3:24" s="23" customFormat="1" ht="13.5" thickTop="1" x14ac:dyDescent="0.3">
      <c r="C3" s="26" t="s">
        <v>213</v>
      </c>
      <c r="D3" s="61">
        <f>IFERROR(INDEX('Health Facility Master'!C:C,MATCH($C3,'Health Facility Master'!$B:$B,0)),"")</f>
        <v>0</v>
      </c>
      <c r="E3" s="61">
        <f>IFERROR(INDEX('Health Facility Master'!D:D,MATCH($C3,'Health Facility Master'!$B:$B,0)),"")</f>
        <v>0</v>
      </c>
      <c r="F3" s="61" t="str">
        <f>IFERROR(INDEX('Health Facility Master'!E:E,MATCH($C3,'Health Facility Master'!$B:$B,0)),"")</f>
        <v>Baringo</v>
      </c>
      <c r="G3" s="61" t="str">
        <f>IFERROR(INDEX('Health Facility Master'!F:F,MATCH($C3,'Health Facility Master'!$B:$B,0)),"")</f>
        <v>Kenya</v>
      </c>
      <c r="H3" s="61">
        <f>IFERROR(INDEX('Health Facility Master'!G:G,MATCH($C3,'Health Facility Master'!$B:$B,0)),"")</f>
        <v>0.04</v>
      </c>
      <c r="I3" s="61">
        <f>IFERROR(INDEX('Health Facility Master'!H:H,MATCH($C3,'Health Facility Master'!$B:$B,0)),"")</f>
        <v>35.68</v>
      </c>
      <c r="J3" s="61" t="str">
        <f>IFERROR(INDEX('Health Facility Master'!I:I,MATCH($C3,'Health Facility Master'!$B:$B,0)),"")</f>
        <v>Ravine</v>
      </c>
      <c r="K3" s="61" t="str">
        <f>IFERROR(INDEX('Health Facility Master'!J:J,MATCH($C3,'Health Facility Master'!$B:$B,0)),"")</f>
        <v>Level 2</v>
      </c>
      <c r="L3" s="61" t="str">
        <f>IFERROR(INDEX('Health Facility Master'!K:K,MATCH($C3,'Health Facility Master'!$B:$B,0)),"")</f>
        <v>Private</v>
      </c>
      <c r="M3" s="61" t="str">
        <f>IFERROR(INDEX('Health Facility Master'!L:L,MATCH($C3,'Health Facility Master'!$B:$B,0)),"")</f>
        <v>Yes</v>
      </c>
      <c r="N3" s="61" t="str">
        <f>IFERROR(INDEX('Health Facility Master'!M:M,MATCH($C3,'Health Facility Master'!$B:$B,0)),"")</f>
        <v>Yes</v>
      </c>
      <c r="O3" s="61" t="str">
        <f>IF(IFERROR(INDEX('Health Facility Master'!N:N,MATCH($C3,'Health Facility Master'!$B:$B,0)),"")=0,"",IFERROR(INDEX('Health Facility Master'!N:N,MATCH($C3,'Health Facility Master'!$B:$B,0)),""))</f>
        <v/>
      </c>
      <c r="P3" s="61" t="str">
        <f>IF(IFERROR(INDEX('Health Facility Master'!O:O,MATCH($C3,'Health Facility Master'!$B:$B,0)),"")=0,"",IFERROR(INDEX('Health Facility Master'!O:O,MATCH($C3,'Health Facility Master'!$B:$B,0)),""))</f>
        <v/>
      </c>
      <c r="Q3" s="61" t="str">
        <f>IF(IFERROR(INDEX('Health Facility Master'!P:P,MATCH($C3,'Health Facility Master'!$B:$B,0)),"")=0,"",IFERROR(INDEX('Health Facility Master'!P:P,MATCH($C3,'Health Facility Master'!$B:$B,0)),""))</f>
        <v/>
      </c>
      <c r="R3" s="61" t="str">
        <f>IF(IFERROR(INDEX('Health Facility Master'!Q:Q,MATCH($C3,'Health Facility Master'!$B:$B,0)),"")=0,"",IFERROR(INDEX('Health Facility Master'!Q:Q,MATCH($C3,'Health Facility Master'!$B:$B,0)),""))</f>
        <v/>
      </c>
      <c r="S3" s="61" t="str">
        <f>IF(ISTEXT(C3),"Hub","")</f>
        <v>Hub</v>
      </c>
      <c r="T3" s="69" t="s">
        <v>84</v>
      </c>
      <c r="W3" s="93">
        <v>1</v>
      </c>
      <c r="X3" s="93">
        <v>2</v>
      </c>
    </row>
  </sheetData>
  <mergeCells count="1">
    <mergeCell ref="C1:X1"/>
  </mergeCells>
  <conditionalFormatting sqref="C3">
    <cfRule type="duplicateValues" dxfId="115" priority="1"/>
  </conditionalFormatting>
  <dataValidations disablePrompts="1" count="4">
    <dataValidation type="list" allowBlank="1" showInputMessage="1" showErrorMessage="1" sqref="IW3 SS3 ACO3 AMK3 AWG3 BGC3 BPY3 BZU3 CJQ3 CTM3 DDI3 DNE3 DXA3 EGW3 EQS3 FAO3 FKK3 FUG3 GEC3 GNY3 GXU3 HHQ3 HRM3 IBI3 ILE3 IVA3 JEW3 JOS3 JYO3 KIK3 KSG3 LCC3 LLY3 LVU3 MFQ3 MPM3 MZI3 NJE3 NTA3 OCW3 OMS3 OWO3 PGK3 PQG3 QAC3 QJY3 QTU3 RDQ3 RNM3 RXI3 SHE3 SRA3 TAW3 TKS3 TUO3 UEK3 UOG3 UYC3 VHY3 VRU3 WBQ3 WLM3 WVI3" xr:uid="{00000000-0002-0000-0300-000000000000}">
      <formula1>"Y tế công, Y tế tư"</formula1>
    </dataValidation>
    <dataValidation type="list" allowBlank="1" showInputMessage="1" showErrorMessage="1" sqref="IV3 SR3 ACN3 AMJ3 AWF3 BGB3 BPX3 BZT3 CJP3 CTL3 DDH3 DND3 DWZ3 EGV3 EQR3 FAN3 FKJ3 FUF3 GEB3 GNX3 GXT3 HHP3 HRL3 IBH3 ILD3 IUZ3 JEV3 JOR3 JYN3 KIJ3 KSF3 LCB3 LLX3 LVT3 MFP3 MPL3 MZH3 NJD3 NSZ3 OCV3 OMR3 OWN3 PGJ3 PQF3 QAB3 QJX3 QTT3 RDP3 RNL3 RXH3 SHD3 SQZ3 TAV3 TKR3 TUN3 UEJ3 UOF3 UYB3 VHX3 VRT3 WBP3 WLL3 WVH3" xr:uid="{00000000-0002-0000-0300-000001000000}">
      <formula1>"Bệnh viện tuyến trung ương, Bệnh viện tuyến tỉnh, Bệnh viện tuyến huyện, Trung tâm y tế"</formula1>
    </dataValidation>
    <dataValidation type="list" allowBlank="1" showInputMessage="1" showErrorMessage="1" sqref="IU3 SQ3 ACM3 AMI3 AWE3 BGA3 BPW3 BZS3 CJO3 CTK3 DDG3 DNC3 DWY3 EGU3 EQQ3 FAM3 FKI3 FUE3 GEA3 GNW3 GXS3 HHO3 HRK3 IBG3 ILC3 IUY3 JEU3 JOQ3 JYM3 KII3 KSE3 LCA3 LLW3 LVS3 MFO3 MPK3 MZG3 NJC3 NSY3 OCU3 OMQ3 OWM3 PGI3 PQE3 QAA3 QJW3 QTS3 RDO3 RNK3 RXG3 SHC3 SQY3 TAU3 TKQ3 TUM3 UEI3 UOE3 UYA3 VHW3 VRS3 WBO3 WLK3 WVG3" xr:uid="{00000000-0002-0000-0300-000002000000}">
      <formula1>"Miền Bắc, Miền Trung, Miền Nam"</formula1>
    </dataValidation>
    <dataValidation type="list" allowBlank="1" showInputMessage="1" showErrorMessage="1" sqref="T3:T1048576" xr:uid="{BE75CBB9-F3EF-4DCA-87E3-C0522C9F5FF9}">
      <formula1>"Include, Exclude"</formula1>
    </dataValidation>
  </dataValidations>
  <pageMargins left="0.7" right="0.7" top="0.75" bottom="0.75" header="0.3" footer="0.3"/>
  <pageSetup paperSize="9"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1">
    <tabColor theme="4" tint="0.39997558519241921"/>
  </sheetPr>
  <dimension ref="C1:F7"/>
  <sheetViews>
    <sheetView showGridLines="0" zoomScale="110" zoomScaleNormal="110" workbookViewId="0">
      <pane ySplit="3" topLeftCell="A4" activePane="bottomLeft" state="frozen"/>
      <selection activeCell="U36" sqref="U36"/>
      <selection pane="bottomLeft" activeCell="C9" sqref="C9"/>
    </sheetView>
  </sheetViews>
  <sheetFormatPr defaultColWidth="8.7265625" defaultRowHeight="13.5" customHeight="1" x14ac:dyDescent="0.3"/>
  <cols>
    <col min="1" max="2" width="2.453125" style="15" customWidth="1"/>
    <col min="3" max="3" width="20.26953125" style="24" bestFit="1" customWidth="1"/>
    <col min="4" max="4" width="37.26953125" style="24" customWidth="1"/>
    <col min="5" max="5" width="20.453125" style="24" customWidth="1"/>
    <col min="6" max="6" width="36" style="15" customWidth="1"/>
    <col min="7" max="16384" width="8.7265625" style="15"/>
  </cols>
  <sheetData>
    <row r="1" spans="3:6" s="23" customFormat="1" ht="39.65" customHeight="1" x14ac:dyDescent="0.3">
      <c r="C1" s="219" t="s">
        <v>87</v>
      </c>
      <c r="D1" s="219"/>
      <c r="E1" s="219"/>
      <c r="F1" s="219"/>
    </row>
    <row r="2" spans="3:6" s="133" customFormat="1" ht="78" x14ac:dyDescent="0.35">
      <c r="C2" s="134" t="s">
        <v>88</v>
      </c>
      <c r="D2" s="134" t="s">
        <v>89</v>
      </c>
      <c r="E2" s="134" t="s">
        <v>90</v>
      </c>
      <c r="F2" s="71"/>
    </row>
    <row r="3" spans="3:6" ht="13" x14ac:dyDescent="0.3">
      <c r="C3" s="16" t="s">
        <v>91</v>
      </c>
      <c r="D3" s="16" t="s">
        <v>92</v>
      </c>
      <c r="E3" s="16" t="s">
        <v>77</v>
      </c>
      <c r="F3" s="36" t="s">
        <v>78</v>
      </c>
    </row>
    <row r="4" spans="3:6" ht="13.5" customHeight="1" x14ac:dyDescent="0.3">
      <c r="C4" s="24" t="s">
        <v>224</v>
      </c>
      <c r="D4" s="24" t="s">
        <v>93</v>
      </c>
      <c r="E4" s="24" t="s">
        <v>84</v>
      </c>
    </row>
    <row r="5" spans="3:6" ht="13.5" customHeight="1" x14ac:dyDescent="0.3">
      <c r="C5" s="24" t="s">
        <v>225</v>
      </c>
      <c r="D5" s="24" t="s">
        <v>93</v>
      </c>
      <c r="E5" s="24" t="s">
        <v>84</v>
      </c>
    </row>
    <row r="6" spans="3:6" s="21" customFormat="1" ht="13.5" customHeight="1" x14ac:dyDescent="0.3">
      <c r="C6" s="24"/>
      <c r="D6" s="24"/>
      <c r="E6" s="24"/>
      <c r="F6" s="15"/>
    </row>
    <row r="7" spans="3:6" s="21" customFormat="1" ht="13.5" customHeight="1" x14ac:dyDescent="0.3">
      <c r="C7" s="24"/>
      <c r="D7" s="24"/>
      <c r="E7" s="24"/>
      <c r="F7" s="15"/>
    </row>
  </sheetData>
  <mergeCells count="1">
    <mergeCell ref="C1:F1"/>
  </mergeCells>
  <conditionalFormatting sqref="C1:C2 C6:C1048576">
    <cfRule type="duplicateValues" dxfId="92" priority="2"/>
  </conditionalFormatting>
  <conditionalFormatting sqref="C3">
    <cfRule type="duplicateValues" dxfId="91" priority="1"/>
  </conditionalFormatting>
  <dataValidations count="4">
    <dataValidation type="list" allowBlank="1" showInputMessage="1" showErrorMessage="1" sqref="HY7 RU7 ABQ7 ALM7 AVI7 BFE7 BPA7 BYW7 CIS7 CSO7 DCK7 DMG7 DWC7 EFY7 EPU7 EZQ7 FJM7 FTI7 GDE7 GNA7 GWW7 HGS7 HQO7 IAK7 IKG7 IUC7 JDY7 JNU7 JXQ7 KHM7 KRI7 LBE7 LLA7 LUW7 MES7 MOO7 MYK7 NIG7 NSC7 OBY7 OLU7 OVQ7 PFM7 PPI7 PZE7 QJA7 QSW7 RCS7 RMO7 RWK7 SGG7 SQC7 SZY7 TJU7 TTQ7 UDM7 UNI7 UXE7 VHA7 VQW7 WAS7 WKO7 WUK7 HY4:HY5 RU4:RU5 ABQ4:ABQ5 ALM4:ALM5 AVI4:AVI5 BFE4:BFE5 BPA4:BPA5 BYW4:BYW5 CIS4:CIS5 CSO4:CSO5 DCK4:DCK5 DMG4:DMG5 DWC4:DWC5 EFY4:EFY5 EPU4:EPU5 EZQ4:EZQ5 FJM4:FJM5 FTI4:FTI5 GDE4:GDE5 GNA4:GNA5 GWW4:GWW5 HGS4:HGS5 HQO4:HQO5 IAK4:IAK5 IKG4:IKG5 IUC4:IUC5 JDY4:JDY5 JNU4:JNU5 JXQ4:JXQ5 KHM4:KHM5 KRI4:KRI5 LBE4:LBE5 LLA4:LLA5 LUW4:LUW5 MES4:MES5 MOO4:MOO5 MYK4:MYK5 NIG4:NIG5 NSC4:NSC5 OBY4:OBY5 OLU4:OLU5 OVQ4:OVQ5 PFM4:PFM5 PPI4:PPI5 PZE4:PZE5 QJA4:QJA5 QSW4:QSW5 RCS4:RCS5 RMO4:RMO5 RWK4:RWK5 SGG4:SGG5 SQC4:SQC5 SZY4:SZY5 TJU4:TJU5 TTQ4:TTQ5 UDM4:UDM5 UNI4:UNI5 UXE4:UXE5 VHA4:VHA5 VQW4:VQW5 WAS4:WAS5 WKO4:WKO5 WUK4:WUK5" xr:uid="{00000000-0002-0000-0500-000001000000}">
      <formula1>"AFB,cay lao MGIT, cay lao LJ, LPA hang 1, LPA hang 2, KSD lao hang 1, KSD lao hang 2, Xpert MTB, Xpert XpressSARSCoV2"</formula1>
    </dataValidation>
    <dataValidation type="list" allowBlank="1" showInputMessage="1" showErrorMessage="1" sqref="HY6 RU6 ABQ6 ALM6 AVI6 BFE6 BPA6 BYW6 CIS6 CSO6 DCK6 DMG6 DWC6 EFY6 EPU6 EZQ6 FJM6 FTI6 GDE6 GNA6 GWW6 HGS6 HQO6 IAK6 IKG6 IUC6 JDY6 JNU6 JXQ6 KHM6 KRI6 LBE6 LLA6 LUW6 MES6 MOO6 MYK6 NIG6 NSC6 OBY6 OLU6 OVQ6 PFM6 PPI6 PZE6 QJA6 QSW6 RCS6 RMO6 RWK6 SGG6 SQC6 SZY6 TJU6 TTQ6 UDM6 UNI6 UXE6 VHA6 VQW6 WAS6 WKO6 WUK6" xr:uid="{00000000-0002-0000-0500-000002000000}">
      <formula1>"AFB truc tiep ZN, AFB truc tiep HQ,cay lao MGIT, cay lao LJ, LPA hang 1, LPA hang 2, KSD lao hang 1, KSD lao hang 2, Xpert MTB, Xpert XpressSARSCoV2"</formula1>
    </dataValidation>
    <dataValidation type="list" allowBlank="1" showInputMessage="1" showErrorMessage="1" sqref="E4:E1048576" xr:uid="{64DDE9A9-1CC2-4F26-8A3F-368DD04224B2}">
      <formula1>"Include, Exclude"</formula1>
    </dataValidation>
    <dataValidation type="list" allowBlank="1" showInputMessage="1" showErrorMessage="1" sqref="D4:D1048576" xr:uid="{888276A7-BC28-4411-B6E9-CB1352D02ED2}">
      <formula1>"Direct To Lab, Via Hub, Both"</formula1>
    </dataValidation>
  </dataValidations>
  <pageMargins left="0.7" right="0.7" top="0.75" bottom="0.75" header="0.3" footer="0.3"/>
  <pageSetup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2B985F-B3EE-4DE2-BAA0-C374646F1B7B}">
  <sheetPr codeName="Sheet29">
    <tabColor theme="4" tint="0.39997558519241921"/>
  </sheetPr>
  <dimension ref="C1:J5"/>
  <sheetViews>
    <sheetView showGridLines="0" tabSelected="1" zoomScale="110" zoomScaleNormal="110" workbookViewId="0">
      <pane ySplit="3" topLeftCell="A4" activePane="bottomLeft" state="frozen"/>
      <selection activeCell="U36" sqref="U36"/>
      <selection pane="bottomLeft" activeCell="C2" sqref="C2"/>
    </sheetView>
  </sheetViews>
  <sheetFormatPr defaultColWidth="8.7265625" defaultRowHeight="13" x14ac:dyDescent="0.3"/>
  <cols>
    <col min="1" max="2" width="2.453125" style="15" customWidth="1"/>
    <col min="3" max="3" width="20.26953125" style="24" customWidth="1"/>
    <col min="4" max="4" width="13.54296875" style="38" customWidth="1"/>
    <col min="5" max="5" width="15.54296875" style="38" customWidth="1"/>
    <col min="6" max="6" width="19.1796875" style="91" customWidth="1"/>
    <col min="7" max="7" width="14.26953125" style="38" customWidth="1"/>
    <col min="8" max="8" width="23.54296875" style="38" customWidth="1"/>
    <col min="9" max="9" width="8.7265625" style="24" customWidth="1"/>
    <col min="10" max="10" width="46.54296875" style="37" bestFit="1" customWidth="1"/>
    <col min="11" max="16384" width="8.7265625" style="15"/>
  </cols>
  <sheetData>
    <row r="1" spans="3:10" ht="41.15" customHeight="1" x14ac:dyDescent="0.3">
      <c r="C1" s="219" t="s">
        <v>233</v>
      </c>
      <c r="D1" s="219"/>
      <c r="E1" s="219"/>
      <c r="F1" s="219"/>
      <c r="G1" s="219"/>
      <c r="H1" s="219"/>
      <c r="I1" s="219"/>
      <c r="J1" s="219"/>
    </row>
    <row r="2" spans="3:10" s="39" customFormat="1" ht="65" x14ac:dyDescent="0.35">
      <c r="C2" s="80" t="s">
        <v>94</v>
      </c>
      <c r="D2" s="82" t="s">
        <v>95</v>
      </c>
      <c r="E2" s="80" t="s">
        <v>96</v>
      </c>
      <c r="F2" s="80" t="s">
        <v>97</v>
      </c>
      <c r="G2" s="80" t="s">
        <v>98</v>
      </c>
      <c r="H2" s="80" t="s">
        <v>99</v>
      </c>
      <c r="I2" s="81"/>
      <c r="J2" s="72"/>
    </row>
    <row r="3" spans="3:10" s="39" customFormat="1" ht="35.5" customHeight="1" x14ac:dyDescent="0.35">
      <c r="C3" s="114" t="s">
        <v>100</v>
      </c>
      <c r="D3" s="114" t="s">
        <v>101</v>
      </c>
      <c r="E3" s="114" t="s">
        <v>102</v>
      </c>
      <c r="F3" s="114" t="s">
        <v>103</v>
      </c>
      <c r="G3" s="115" t="s">
        <v>104</v>
      </c>
      <c r="H3" s="115" t="s">
        <v>105</v>
      </c>
      <c r="I3" s="115" t="s">
        <v>77</v>
      </c>
      <c r="J3" s="116" t="s">
        <v>78</v>
      </c>
    </row>
    <row r="4" spans="3:10" x14ac:dyDescent="0.3">
      <c r="C4" s="24" t="s">
        <v>226</v>
      </c>
      <c r="D4" s="183">
        <v>2727</v>
      </c>
      <c r="E4" s="183">
        <v>3454</v>
      </c>
      <c r="F4" s="184">
        <v>1</v>
      </c>
      <c r="G4" s="185">
        <v>2402</v>
      </c>
      <c r="H4" s="183">
        <v>8</v>
      </c>
      <c r="I4" s="38" t="s">
        <v>84</v>
      </c>
      <c r="J4" s="37" t="s">
        <v>106</v>
      </c>
    </row>
    <row r="5" spans="3:10" x14ac:dyDescent="0.3">
      <c r="C5" s="24" t="s">
        <v>227</v>
      </c>
      <c r="D5" s="183">
        <v>2727</v>
      </c>
      <c r="E5" s="183">
        <v>3454</v>
      </c>
      <c r="F5" s="184">
        <v>1</v>
      </c>
      <c r="G5" s="185">
        <v>4003</v>
      </c>
      <c r="H5" s="183">
        <v>8</v>
      </c>
      <c r="I5" s="38" t="s">
        <v>84</v>
      </c>
    </row>
  </sheetData>
  <mergeCells count="1">
    <mergeCell ref="C1:J1"/>
  </mergeCells>
  <conditionalFormatting sqref="C6:C1048576">
    <cfRule type="expression" dxfId="4" priority="3">
      <formula>LEN(C6)&gt;12</formula>
    </cfRule>
    <cfRule type="duplicateValues" dxfId="5" priority="4"/>
  </conditionalFormatting>
  <dataValidations count="2">
    <dataValidation type="whole" operator="greaterThanOrEqual" allowBlank="1" showInputMessage="1" showErrorMessage="1" sqref="D4:H1048576" xr:uid="{C7657FF5-9F94-4C7D-A977-1BB547E005F4}">
      <formula1>1</formula1>
    </dataValidation>
    <dataValidation type="list" allowBlank="1" showInputMessage="1" showErrorMessage="1" sqref="I4:I1048576" xr:uid="{46D2C5BB-3B54-4C71-8C00-0AA27D7AC088}">
      <formula1>"Include, Exclude"</formula1>
    </dataValidation>
  </dataValidations>
  <pageMargins left="0.7" right="0.7" top="0.75" bottom="0.75" header="0.3" footer="0.3"/>
  <pageSetup orientation="portrait"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F255CA-6B70-4137-BD31-B329BB6330FE}">
  <sheetPr>
    <tabColor rgb="FF9BC2E6"/>
  </sheetPr>
  <dimension ref="C1:K4"/>
  <sheetViews>
    <sheetView showGridLines="0" zoomScale="110" zoomScaleNormal="110" workbookViewId="0">
      <pane ySplit="3" topLeftCell="A1048543" activePane="bottomLeft" state="frozen"/>
      <selection activeCell="U36" sqref="U36"/>
      <selection pane="bottomLeft" activeCell="E8" sqref="E8"/>
    </sheetView>
  </sheetViews>
  <sheetFormatPr defaultColWidth="8.7265625" defaultRowHeight="12.75" customHeight="1" x14ac:dyDescent="0.3"/>
  <cols>
    <col min="1" max="2" width="2.453125" style="15" customWidth="1"/>
    <col min="3" max="3" width="23" style="38" customWidth="1"/>
    <col min="4" max="4" width="21.81640625" style="104" customWidth="1"/>
    <col min="5" max="5" width="21.453125" style="104" customWidth="1"/>
    <col min="6" max="16384" width="8.7265625" style="15"/>
  </cols>
  <sheetData>
    <row r="1" spans="3:11" s="19" customFormat="1" ht="52.5" customHeight="1" x14ac:dyDescent="0.3">
      <c r="C1" s="219" t="s">
        <v>107</v>
      </c>
      <c r="D1" s="219"/>
      <c r="E1" s="219"/>
      <c r="F1" s="42"/>
      <c r="G1" s="42"/>
      <c r="H1" s="42"/>
      <c r="I1" s="42"/>
      <c r="J1" s="42"/>
      <c r="K1" s="42"/>
    </row>
    <row r="2" spans="3:11" s="133" customFormat="1" ht="39" x14ac:dyDescent="0.35">
      <c r="C2" s="167" t="s">
        <v>108</v>
      </c>
      <c r="D2" s="167" t="s">
        <v>109</v>
      </c>
      <c r="E2" s="167" t="s">
        <v>110</v>
      </c>
    </row>
    <row r="3" spans="3:11" ht="13" x14ac:dyDescent="0.3">
      <c r="C3" s="40" t="s">
        <v>111</v>
      </c>
      <c r="D3" s="40" t="s">
        <v>112</v>
      </c>
      <c r="E3" s="40" t="s">
        <v>113</v>
      </c>
    </row>
    <row r="4" spans="3:11" ht="12.75" customHeight="1" x14ac:dyDescent="0.3">
      <c r="C4" s="41" t="s">
        <v>228</v>
      </c>
      <c r="D4" s="103">
        <v>60</v>
      </c>
      <c r="E4" s="103">
        <v>0.45</v>
      </c>
    </row>
  </sheetData>
  <mergeCells count="1">
    <mergeCell ref="C1:E1"/>
  </mergeCells>
  <conditionalFormatting sqref="C1:C2 C4:C1048576">
    <cfRule type="duplicateValues" dxfId="75" priority="2"/>
  </conditionalFormatting>
  <conditionalFormatting sqref="C3">
    <cfRule type="duplicateValues" dxfId="74" priority="1"/>
  </conditionalFormatting>
  <pageMargins left="0.7" right="0.7" top="0.75" bottom="0.75" header="0.3" footer="0.3"/>
  <tableParts count="1">
    <tablePart r:id="rId1"/>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tabColor theme="4" tint="0.39997558519241921"/>
  </sheetPr>
  <dimension ref="C1:H95"/>
  <sheetViews>
    <sheetView showGridLines="0" zoomScale="110" zoomScaleNormal="110" workbookViewId="0">
      <pane ySplit="3" topLeftCell="A4" activePane="bottomLeft" state="frozen"/>
      <selection activeCell="U36" sqref="U36"/>
      <selection pane="bottomLeft" activeCell="F27" sqref="F27"/>
    </sheetView>
  </sheetViews>
  <sheetFormatPr defaultColWidth="8.7265625" defaultRowHeight="12.75" customHeight="1" x14ac:dyDescent="0.3"/>
  <cols>
    <col min="1" max="2" width="2.453125" style="22" customWidth="1"/>
    <col min="3" max="3" width="33.453125" style="55" customWidth="1"/>
    <col min="4" max="4" width="22.453125" style="55" customWidth="1"/>
    <col min="5" max="5" width="21.26953125" style="99" customWidth="1"/>
    <col min="6" max="6" width="14.7265625" style="55" customWidth="1"/>
    <col min="7" max="7" width="32.26953125" style="45" customWidth="1"/>
    <col min="8" max="8" width="29.453125" style="100" bestFit="1" customWidth="1"/>
    <col min="9" max="16384" width="8.7265625" style="22"/>
  </cols>
  <sheetData>
    <row r="1" spans="3:8" ht="68.5" customHeight="1" x14ac:dyDescent="0.3">
      <c r="C1" s="219" t="s">
        <v>232</v>
      </c>
      <c r="D1" s="219"/>
      <c r="E1" s="219"/>
      <c r="F1" s="219"/>
      <c r="G1" s="219"/>
      <c r="H1" s="219"/>
    </row>
    <row r="2" spans="3:8" s="35" customFormat="1" ht="90" customHeight="1" x14ac:dyDescent="0.3">
      <c r="C2" s="77" t="s">
        <v>114</v>
      </c>
      <c r="D2" s="77" t="s">
        <v>115</v>
      </c>
      <c r="E2" s="97" t="s">
        <v>116</v>
      </c>
      <c r="F2" s="79"/>
      <c r="G2" s="45"/>
      <c r="H2" s="101"/>
    </row>
    <row r="3" spans="3:8" s="35" customFormat="1" ht="19.5" customHeight="1" x14ac:dyDescent="0.3">
      <c r="C3" s="112" t="s">
        <v>117</v>
      </c>
      <c r="D3" s="112" t="s">
        <v>91</v>
      </c>
      <c r="E3" s="112" t="s">
        <v>118</v>
      </c>
      <c r="F3" s="112" t="s">
        <v>77</v>
      </c>
      <c r="G3" s="113" t="s">
        <v>78</v>
      </c>
      <c r="H3" s="113" t="s">
        <v>119</v>
      </c>
    </row>
    <row r="4" spans="3:8" s="23" customFormat="1" ht="12.75" customHeight="1" x14ac:dyDescent="0.3">
      <c r="C4" s="76" t="s">
        <v>215</v>
      </c>
      <c r="D4" s="76" t="s">
        <v>224</v>
      </c>
      <c r="E4" s="76">
        <v>23</v>
      </c>
      <c r="F4" s="76" t="s">
        <v>84</v>
      </c>
      <c r="G4" s="98"/>
      <c r="H4" s="102" t="str">
        <f>_xlfn.CONCAT(C4,D4)</f>
        <v>Tenwek Mission HospitalTB</v>
      </c>
    </row>
    <row r="5" spans="3:8" s="23" customFormat="1" ht="12.75" customHeight="1" x14ac:dyDescent="0.3">
      <c r="C5" s="76" t="s">
        <v>216</v>
      </c>
      <c r="D5" s="76" t="s">
        <v>224</v>
      </c>
      <c r="E5" s="76">
        <v>21</v>
      </c>
      <c r="F5" s="76" t="s">
        <v>84</v>
      </c>
      <c r="G5" s="98"/>
      <c r="H5" s="102" t="str">
        <f t="shared" ref="H5:H8" si="0">_xlfn.CONCAT(C5,D5)</f>
        <v>Malava District HospitalTB</v>
      </c>
    </row>
    <row r="6" spans="3:8" s="23" customFormat="1" ht="12.75" customHeight="1" x14ac:dyDescent="0.3">
      <c r="C6" s="76" t="s">
        <v>217</v>
      </c>
      <c r="D6" s="76" t="s">
        <v>224</v>
      </c>
      <c r="E6" s="76">
        <v>2</v>
      </c>
      <c r="F6" s="76" t="s">
        <v>84</v>
      </c>
      <c r="G6" s="98"/>
      <c r="H6" s="102" t="str">
        <f t="shared" si="0"/>
        <v>Eldama Ravine (AIC) Health CentreTB</v>
      </c>
    </row>
    <row r="7" spans="3:8" s="23" customFormat="1" ht="12.75" customHeight="1" x14ac:dyDescent="0.3">
      <c r="C7" s="76" t="s">
        <v>217</v>
      </c>
      <c r="D7" s="76" t="s">
        <v>224</v>
      </c>
      <c r="E7" s="76">
        <v>5</v>
      </c>
      <c r="F7" s="76" t="s">
        <v>84</v>
      </c>
      <c r="G7" s="98"/>
      <c r="H7" s="102" t="str">
        <f t="shared" si="0"/>
        <v>Eldama Ravine (AIC) Health CentreTB</v>
      </c>
    </row>
    <row r="8" spans="3:8" s="23" customFormat="1" ht="12.75" customHeight="1" x14ac:dyDescent="0.3">
      <c r="C8" s="76" t="s">
        <v>216</v>
      </c>
      <c r="D8" s="76" t="s">
        <v>225</v>
      </c>
      <c r="E8" s="76">
        <v>21</v>
      </c>
      <c r="F8" s="76" t="s">
        <v>84</v>
      </c>
      <c r="G8" s="98"/>
      <c r="H8" s="102" t="str">
        <f t="shared" si="0"/>
        <v>Malava District HospitalHIV_EID</v>
      </c>
    </row>
    <row r="9" spans="3:8" s="23" customFormat="1" ht="12.75" customHeight="1" x14ac:dyDescent="0.3">
      <c r="C9" s="76"/>
      <c r="D9" s="76"/>
      <c r="E9" s="76"/>
      <c r="F9" s="76"/>
      <c r="G9" s="98"/>
      <c r="H9" s="102"/>
    </row>
    <row r="10" spans="3:8" s="23" customFormat="1" ht="12.75" customHeight="1" x14ac:dyDescent="0.3">
      <c r="C10" s="76"/>
      <c r="D10" s="76"/>
      <c r="E10" s="76"/>
      <c r="F10" s="76"/>
      <c r="G10" s="98"/>
      <c r="H10" s="102"/>
    </row>
    <row r="11" spans="3:8" s="23" customFormat="1" ht="12.75" customHeight="1" x14ac:dyDescent="0.3">
      <c r="C11" s="76"/>
      <c r="D11" s="76"/>
      <c r="E11" s="76"/>
      <c r="F11" s="76"/>
      <c r="G11" s="98"/>
      <c r="H11" s="102"/>
    </row>
    <row r="12" spans="3:8" s="23" customFormat="1" ht="12.75" customHeight="1" x14ac:dyDescent="0.3">
      <c r="C12" s="76"/>
      <c r="D12" s="76"/>
      <c r="E12" s="76"/>
      <c r="F12" s="76"/>
      <c r="G12" s="98"/>
      <c r="H12" s="102"/>
    </row>
    <row r="13" spans="3:8" s="23" customFormat="1" ht="12.75" customHeight="1" x14ac:dyDescent="0.3">
      <c r="C13" s="76"/>
      <c r="D13" s="76"/>
      <c r="E13" s="76"/>
      <c r="F13" s="76"/>
      <c r="G13" s="98"/>
      <c r="H13" s="102"/>
    </row>
    <row r="14" spans="3:8" s="23" customFormat="1" ht="12.75" customHeight="1" x14ac:dyDescent="0.3">
      <c r="C14" s="76"/>
      <c r="D14" s="76"/>
      <c r="E14" s="76"/>
      <c r="F14" s="76"/>
      <c r="G14" s="98"/>
      <c r="H14" s="102"/>
    </row>
    <row r="15" spans="3:8" s="23" customFormat="1" ht="12.75" customHeight="1" x14ac:dyDescent="0.3">
      <c r="C15" s="76"/>
      <c r="D15" s="76"/>
      <c r="E15" s="76"/>
      <c r="F15" s="76"/>
      <c r="G15" s="98"/>
      <c r="H15" s="102"/>
    </row>
    <row r="16" spans="3:8" s="23" customFormat="1" ht="12.75" customHeight="1" x14ac:dyDescent="0.3">
      <c r="C16" s="76"/>
      <c r="D16" s="76"/>
      <c r="E16" s="76"/>
      <c r="F16" s="76"/>
      <c r="G16" s="98"/>
      <c r="H16" s="102"/>
    </row>
    <row r="17" spans="3:8" s="23" customFormat="1" ht="12.75" customHeight="1" x14ac:dyDescent="0.3">
      <c r="C17" s="76"/>
      <c r="D17" s="76"/>
      <c r="E17" s="76"/>
      <c r="F17" s="76"/>
      <c r="G17" s="98"/>
      <c r="H17" s="102"/>
    </row>
    <row r="18" spans="3:8" s="23" customFormat="1" ht="12.75" customHeight="1" x14ac:dyDescent="0.3">
      <c r="C18" s="76"/>
      <c r="D18" s="76"/>
      <c r="E18" s="76"/>
      <c r="F18" s="76"/>
      <c r="G18" s="98"/>
      <c r="H18" s="102"/>
    </row>
    <row r="19" spans="3:8" s="23" customFormat="1" ht="12.75" customHeight="1" x14ac:dyDescent="0.3">
      <c r="C19" s="76"/>
      <c r="D19" s="76"/>
      <c r="E19" s="76"/>
      <c r="F19" s="76"/>
      <c r="G19" s="98"/>
      <c r="H19" s="102"/>
    </row>
    <row r="20" spans="3:8" s="23" customFormat="1" ht="12.75" customHeight="1" x14ac:dyDescent="0.3">
      <c r="C20" s="76"/>
      <c r="D20" s="76"/>
      <c r="E20" s="76"/>
      <c r="F20" s="76"/>
      <c r="G20" s="98"/>
      <c r="H20" s="102"/>
    </row>
    <row r="21" spans="3:8" s="23" customFormat="1" ht="12.75" customHeight="1" x14ac:dyDescent="0.3">
      <c r="C21" s="76"/>
      <c r="D21" s="76"/>
      <c r="E21" s="76"/>
      <c r="F21" s="76"/>
      <c r="G21" s="98"/>
      <c r="H21" s="102"/>
    </row>
    <row r="22" spans="3:8" s="23" customFormat="1" ht="12.75" customHeight="1" x14ac:dyDescent="0.3">
      <c r="C22" s="76"/>
      <c r="D22" s="76"/>
      <c r="E22" s="76"/>
      <c r="F22" s="76"/>
      <c r="G22" s="98"/>
      <c r="H22" s="102"/>
    </row>
    <row r="23" spans="3:8" s="23" customFormat="1" ht="12.75" customHeight="1" x14ac:dyDescent="0.3">
      <c r="C23" s="76"/>
      <c r="D23" s="76"/>
      <c r="E23" s="76"/>
      <c r="F23" s="76"/>
      <c r="G23" s="98"/>
      <c r="H23" s="102"/>
    </row>
    <row r="24" spans="3:8" s="23" customFormat="1" ht="12.75" customHeight="1" x14ac:dyDescent="0.3">
      <c r="C24" s="76"/>
      <c r="D24" s="76"/>
      <c r="E24" s="76"/>
      <c r="F24" s="76"/>
      <c r="G24" s="98"/>
      <c r="H24" s="102"/>
    </row>
    <row r="25" spans="3:8" s="23" customFormat="1" ht="12.75" customHeight="1" x14ac:dyDescent="0.3">
      <c r="C25" s="76"/>
      <c r="D25" s="76"/>
      <c r="E25" s="76"/>
      <c r="F25" s="76"/>
      <c r="G25" s="98"/>
      <c r="H25" s="102"/>
    </row>
    <row r="26" spans="3:8" s="23" customFormat="1" ht="12.75" customHeight="1" x14ac:dyDescent="0.3">
      <c r="C26" s="76"/>
      <c r="D26" s="76"/>
      <c r="E26" s="76"/>
      <c r="F26" s="76"/>
      <c r="G26" s="98"/>
      <c r="H26" s="102"/>
    </row>
    <row r="27" spans="3:8" s="23" customFormat="1" ht="12.75" customHeight="1" x14ac:dyDescent="0.3">
      <c r="C27" s="76"/>
      <c r="D27" s="76"/>
      <c r="E27" s="76"/>
      <c r="F27" s="76"/>
      <c r="G27" s="98"/>
      <c r="H27" s="102"/>
    </row>
    <row r="28" spans="3:8" s="23" customFormat="1" ht="12.75" customHeight="1" x14ac:dyDescent="0.3">
      <c r="C28" s="76"/>
      <c r="D28" s="76"/>
      <c r="E28" s="76"/>
      <c r="F28" s="76"/>
      <c r="G28" s="98"/>
      <c r="H28" s="102"/>
    </row>
    <row r="29" spans="3:8" s="23" customFormat="1" ht="12.75" customHeight="1" x14ac:dyDescent="0.3">
      <c r="C29" s="76"/>
      <c r="D29" s="76"/>
      <c r="E29" s="76"/>
      <c r="F29" s="76"/>
      <c r="G29" s="98"/>
      <c r="H29" s="102"/>
    </row>
    <row r="30" spans="3:8" s="23" customFormat="1" ht="12.75" customHeight="1" x14ac:dyDescent="0.3">
      <c r="C30" s="76"/>
      <c r="D30" s="76"/>
      <c r="E30" s="76"/>
      <c r="F30" s="76"/>
      <c r="G30" s="98"/>
      <c r="H30" s="102"/>
    </row>
    <row r="31" spans="3:8" s="23" customFormat="1" ht="12.75" customHeight="1" x14ac:dyDescent="0.3">
      <c r="C31" s="76"/>
      <c r="D31" s="76"/>
      <c r="E31" s="76"/>
      <c r="F31" s="76"/>
      <c r="G31" s="98"/>
      <c r="H31" s="102"/>
    </row>
    <row r="32" spans="3:8" s="23" customFormat="1" ht="12.75" customHeight="1" x14ac:dyDescent="0.3">
      <c r="C32" s="76"/>
      <c r="D32" s="76"/>
      <c r="E32" s="76"/>
      <c r="F32" s="76"/>
      <c r="G32" s="98"/>
      <c r="H32" s="102"/>
    </row>
    <row r="33" spans="3:8" s="23" customFormat="1" ht="12.75" customHeight="1" x14ac:dyDescent="0.3">
      <c r="C33" s="76"/>
      <c r="D33" s="76"/>
      <c r="E33" s="76"/>
      <c r="F33" s="76"/>
      <c r="G33" s="98"/>
      <c r="H33" s="102"/>
    </row>
    <row r="34" spans="3:8" s="23" customFormat="1" ht="12.75" customHeight="1" x14ac:dyDescent="0.3">
      <c r="C34" s="76"/>
      <c r="D34" s="76"/>
      <c r="E34" s="76"/>
      <c r="F34" s="76"/>
      <c r="G34" s="98"/>
      <c r="H34" s="102"/>
    </row>
    <row r="35" spans="3:8" s="23" customFormat="1" ht="12.75" customHeight="1" x14ac:dyDescent="0.3">
      <c r="C35" s="76"/>
      <c r="D35" s="76"/>
      <c r="E35" s="76"/>
      <c r="F35" s="76"/>
      <c r="G35" s="98"/>
      <c r="H35" s="102"/>
    </row>
    <row r="36" spans="3:8" s="23" customFormat="1" ht="12.75" customHeight="1" x14ac:dyDescent="0.3">
      <c r="C36" s="76"/>
      <c r="D36" s="76"/>
      <c r="E36" s="76"/>
      <c r="F36" s="76"/>
      <c r="G36" s="98"/>
      <c r="H36" s="102"/>
    </row>
    <row r="37" spans="3:8" s="23" customFormat="1" ht="12.75" customHeight="1" x14ac:dyDescent="0.3">
      <c r="C37" s="76"/>
      <c r="D37" s="76"/>
      <c r="E37" s="76"/>
      <c r="F37" s="76"/>
      <c r="G37" s="98"/>
      <c r="H37" s="102"/>
    </row>
    <row r="38" spans="3:8" s="23" customFormat="1" ht="12.75" customHeight="1" x14ac:dyDescent="0.3">
      <c r="C38" s="76"/>
      <c r="D38" s="76"/>
      <c r="E38" s="76"/>
      <c r="F38" s="76"/>
      <c r="G38" s="98"/>
      <c r="H38" s="102"/>
    </row>
    <row r="39" spans="3:8" s="23" customFormat="1" ht="12.75" customHeight="1" x14ac:dyDescent="0.3">
      <c r="C39" s="76"/>
      <c r="D39" s="76"/>
      <c r="E39" s="76"/>
      <c r="F39" s="76"/>
      <c r="G39" s="98"/>
      <c r="H39" s="102"/>
    </row>
    <row r="40" spans="3:8" s="23" customFormat="1" ht="12.75" customHeight="1" x14ac:dyDescent="0.3">
      <c r="C40" s="76"/>
      <c r="D40" s="76"/>
      <c r="E40" s="76"/>
      <c r="F40" s="76"/>
      <c r="G40" s="98"/>
      <c r="H40" s="102"/>
    </row>
    <row r="41" spans="3:8" s="23" customFormat="1" ht="12.75" customHeight="1" x14ac:dyDescent="0.3">
      <c r="C41" s="76"/>
      <c r="D41" s="76"/>
      <c r="E41" s="76"/>
      <c r="F41" s="76"/>
      <c r="G41" s="98"/>
      <c r="H41" s="102"/>
    </row>
    <row r="42" spans="3:8" s="23" customFormat="1" ht="12.75" customHeight="1" x14ac:dyDescent="0.3">
      <c r="C42" s="76"/>
      <c r="D42" s="76"/>
      <c r="E42" s="76"/>
      <c r="F42" s="76"/>
      <c r="G42" s="98"/>
      <c r="H42" s="102"/>
    </row>
    <row r="43" spans="3:8" s="23" customFormat="1" ht="12.75" customHeight="1" x14ac:dyDescent="0.3">
      <c r="C43" s="76"/>
      <c r="D43" s="76"/>
      <c r="E43" s="76"/>
      <c r="F43" s="76"/>
      <c r="G43" s="98"/>
      <c r="H43" s="102"/>
    </row>
    <row r="44" spans="3:8" s="23" customFormat="1" ht="12.75" customHeight="1" x14ac:dyDescent="0.3">
      <c r="C44" s="76"/>
      <c r="D44" s="76"/>
      <c r="E44" s="76"/>
      <c r="F44" s="76"/>
      <c r="G44" s="98"/>
      <c r="H44" s="102"/>
    </row>
    <row r="45" spans="3:8" s="23" customFormat="1" ht="12.75" customHeight="1" x14ac:dyDescent="0.3">
      <c r="C45" s="76"/>
      <c r="D45" s="76"/>
      <c r="E45" s="76"/>
      <c r="F45" s="76"/>
      <c r="G45" s="98"/>
      <c r="H45" s="102"/>
    </row>
    <row r="46" spans="3:8" s="23" customFormat="1" ht="12.75" customHeight="1" x14ac:dyDescent="0.3">
      <c r="C46" s="76"/>
      <c r="D46" s="76"/>
      <c r="E46" s="76"/>
      <c r="F46" s="76"/>
      <c r="G46" s="98"/>
      <c r="H46" s="102"/>
    </row>
    <row r="47" spans="3:8" s="23" customFormat="1" ht="12.75" customHeight="1" x14ac:dyDescent="0.3">
      <c r="C47" s="76"/>
      <c r="D47" s="76"/>
      <c r="E47" s="76"/>
      <c r="F47" s="76"/>
      <c r="G47" s="98"/>
      <c r="H47" s="102"/>
    </row>
    <row r="48" spans="3:8" s="23" customFormat="1" ht="12.75" customHeight="1" x14ac:dyDescent="0.3">
      <c r="C48" s="76"/>
      <c r="D48" s="76"/>
      <c r="E48" s="76"/>
      <c r="F48" s="76"/>
      <c r="G48" s="98"/>
      <c r="H48" s="102"/>
    </row>
    <row r="49" spans="3:8" s="23" customFormat="1" ht="12.75" customHeight="1" x14ac:dyDescent="0.3">
      <c r="C49" s="76"/>
      <c r="D49" s="76"/>
      <c r="E49" s="76"/>
      <c r="F49" s="76"/>
      <c r="G49" s="98"/>
      <c r="H49" s="102"/>
    </row>
    <row r="50" spans="3:8" s="23" customFormat="1" ht="12.75" customHeight="1" x14ac:dyDescent="0.3">
      <c r="C50" s="76"/>
      <c r="D50" s="76"/>
      <c r="E50" s="76"/>
      <c r="F50" s="76"/>
      <c r="G50" s="98"/>
      <c r="H50" s="102"/>
    </row>
    <row r="51" spans="3:8" s="23" customFormat="1" ht="12.75" customHeight="1" x14ac:dyDescent="0.3">
      <c r="C51" s="76"/>
      <c r="D51" s="76"/>
      <c r="E51" s="76"/>
      <c r="F51" s="76"/>
      <c r="G51" s="98"/>
      <c r="H51" s="102"/>
    </row>
    <row r="52" spans="3:8" s="23" customFormat="1" ht="12.75" customHeight="1" x14ac:dyDescent="0.3">
      <c r="C52" s="76"/>
      <c r="D52" s="76"/>
      <c r="E52" s="76"/>
      <c r="F52" s="76"/>
      <c r="G52" s="98"/>
      <c r="H52" s="102"/>
    </row>
    <row r="53" spans="3:8" s="23" customFormat="1" ht="12.75" customHeight="1" x14ac:dyDescent="0.3">
      <c r="C53" s="76"/>
      <c r="D53" s="76"/>
      <c r="E53" s="76"/>
      <c r="F53" s="76"/>
      <c r="G53" s="98"/>
      <c r="H53" s="102"/>
    </row>
    <row r="54" spans="3:8" s="23" customFormat="1" ht="12.75" customHeight="1" x14ac:dyDescent="0.3">
      <c r="C54" s="76"/>
      <c r="D54" s="76"/>
      <c r="E54" s="76"/>
      <c r="F54" s="76"/>
      <c r="G54" s="98"/>
      <c r="H54" s="102"/>
    </row>
    <row r="55" spans="3:8" s="23" customFormat="1" ht="12.75" customHeight="1" x14ac:dyDescent="0.3">
      <c r="C55" s="76"/>
      <c r="D55" s="76"/>
      <c r="E55" s="76"/>
      <c r="F55" s="76"/>
      <c r="G55" s="98"/>
      <c r="H55" s="102"/>
    </row>
    <row r="56" spans="3:8" s="23" customFormat="1" ht="12.75" customHeight="1" x14ac:dyDescent="0.3">
      <c r="C56" s="76"/>
      <c r="D56" s="76"/>
      <c r="E56" s="76"/>
      <c r="F56" s="76"/>
      <c r="G56" s="98"/>
      <c r="H56" s="102"/>
    </row>
    <row r="57" spans="3:8" s="23" customFormat="1" ht="12.75" customHeight="1" x14ac:dyDescent="0.3">
      <c r="C57" s="76"/>
      <c r="D57" s="76"/>
      <c r="E57" s="76"/>
      <c r="F57" s="76"/>
      <c r="G57" s="98"/>
      <c r="H57" s="102"/>
    </row>
    <row r="58" spans="3:8" s="23" customFormat="1" ht="12.75" customHeight="1" x14ac:dyDescent="0.3">
      <c r="C58" s="76"/>
      <c r="D58" s="76"/>
      <c r="E58" s="76"/>
      <c r="F58" s="76"/>
      <c r="G58" s="98"/>
      <c r="H58" s="102"/>
    </row>
    <row r="59" spans="3:8" s="23" customFormat="1" ht="12.75" customHeight="1" x14ac:dyDescent="0.3">
      <c r="C59" s="76"/>
      <c r="D59" s="76"/>
      <c r="E59" s="76"/>
      <c r="F59" s="76"/>
      <c r="G59" s="98"/>
      <c r="H59" s="102"/>
    </row>
    <row r="60" spans="3:8" s="23" customFormat="1" ht="12.75" customHeight="1" x14ac:dyDescent="0.3">
      <c r="C60" s="76"/>
      <c r="D60" s="76"/>
      <c r="E60" s="76"/>
      <c r="F60" s="76"/>
      <c r="G60" s="98"/>
      <c r="H60" s="102"/>
    </row>
    <row r="61" spans="3:8" s="23" customFormat="1" ht="12.75" customHeight="1" x14ac:dyDescent="0.3">
      <c r="C61" s="76"/>
      <c r="D61" s="76"/>
      <c r="E61" s="76"/>
      <c r="F61" s="76"/>
      <c r="G61" s="98"/>
      <c r="H61" s="102"/>
    </row>
    <row r="62" spans="3:8" s="23" customFormat="1" ht="12.75" customHeight="1" x14ac:dyDescent="0.3">
      <c r="C62" s="76"/>
      <c r="D62" s="76"/>
      <c r="E62" s="76"/>
      <c r="F62" s="76"/>
      <c r="G62" s="98"/>
      <c r="H62" s="102"/>
    </row>
    <row r="63" spans="3:8" s="23" customFormat="1" ht="12.75" customHeight="1" x14ac:dyDescent="0.3">
      <c r="C63" s="76"/>
      <c r="D63" s="76"/>
      <c r="E63" s="76"/>
      <c r="F63" s="76"/>
      <c r="G63" s="98"/>
      <c r="H63" s="102"/>
    </row>
    <row r="64" spans="3:8" s="23" customFormat="1" ht="12.75" customHeight="1" x14ac:dyDescent="0.3">
      <c r="C64" s="76"/>
      <c r="D64" s="76"/>
      <c r="E64" s="76"/>
      <c r="F64" s="76"/>
      <c r="G64" s="98"/>
      <c r="H64" s="102"/>
    </row>
    <row r="65" spans="3:8" s="23" customFormat="1" ht="12.75" customHeight="1" x14ac:dyDescent="0.3">
      <c r="C65" s="76"/>
      <c r="D65" s="76"/>
      <c r="E65" s="76"/>
      <c r="F65" s="76"/>
      <c r="G65" s="98"/>
      <c r="H65" s="102"/>
    </row>
    <row r="66" spans="3:8" s="23" customFormat="1" ht="12.75" customHeight="1" x14ac:dyDescent="0.3">
      <c r="C66" s="76"/>
      <c r="D66" s="76"/>
      <c r="E66" s="76"/>
      <c r="F66" s="76"/>
      <c r="G66" s="98"/>
      <c r="H66" s="102"/>
    </row>
    <row r="67" spans="3:8" s="23" customFormat="1" ht="12.75" customHeight="1" x14ac:dyDescent="0.3">
      <c r="C67" s="76"/>
      <c r="D67" s="76"/>
      <c r="E67" s="76"/>
      <c r="F67" s="76"/>
      <c r="G67" s="98"/>
      <c r="H67" s="102"/>
    </row>
    <row r="68" spans="3:8" s="23" customFormat="1" ht="12.75" customHeight="1" x14ac:dyDescent="0.3">
      <c r="C68" s="76"/>
      <c r="D68" s="76"/>
      <c r="E68" s="76"/>
      <c r="F68" s="76"/>
      <c r="G68" s="98"/>
      <c r="H68" s="102"/>
    </row>
    <row r="69" spans="3:8" s="23" customFormat="1" ht="12.75" customHeight="1" x14ac:dyDescent="0.3">
      <c r="C69" s="76"/>
      <c r="D69" s="76"/>
      <c r="E69" s="76"/>
      <c r="F69" s="76"/>
      <c r="G69" s="98"/>
      <c r="H69" s="102"/>
    </row>
    <row r="70" spans="3:8" s="23" customFormat="1" ht="12.75" customHeight="1" x14ac:dyDescent="0.3">
      <c r="C70" s="76"/>
      <c r="D70" s="76"/>
      <c r="E70" s="76"/>
      <c r="F70" s="76"/>
      <c r="G70" s="98"/>
      <c r="H70" s="102"/>
    </row>
    <row r="71" spans="3:8" s="23" customFormat="1" ht="12.75" customHeight="1" x14ac:dyDescent="0.3">
      <c r="C71" s="76"/>
      <c r="D71" s="76"/>
      <c r="E71" s="76"/>
      <c r="F71" s="76"/>
      <c r="G71" s="98"/>
      <c r="H71" s="102"/>
    </row>
    <row r="72" spans="3:8" s="23" customFormat="1" ht="12.75" customHeight="1" x14ac:dyDescent="0.3">
      <c r="C72" s="76"/>
      <c r="D72" s="76"/>
      <c r="E72" s="76"/>
      <c r="F72" s="76"/>
      <c r="G72" s="98"/>
      <c r="H72" s="102"/>
    </row>
    <row r="73" spans="3:8" s="23" customFormat="1" ht="12.75" customHeight="1" x14ac:dyDescent="0.3">
      <c r="C73" s="76"/>
      <c r="D73" s="76"/>
      <c r="E73" s="76"/>
      <c r="F73" s="76"/>
      <c r="G73" s="98"/>
      <c r="H73" s="102"/>
    </row>
    <row r="74" spans="3:8" s="23" customFormat="1" ht="12.75" customHeight="1" x14ac:dyDescent="0.3">
      <c r="C74" s="76"/>
      <c r="D74" s="76"/>
      <c r="E74" s="76"/>
      <c r="F74" s="76"/>
      <c r="G74" s="98"/>
      <c r="H74" s="102"/>
    </row>
    <row r="75" spans="3:8" s="23" customFormat="1" ht="12.75" customHeight="1" x14ac:dyDescent="0.3">
      <c r="C75" s="76"/>
      <c r="D75" s="76"/>
      <c r="E75" s="76"/>
      <c r="F75" s="76"/>
      <c r="G75" s="98"/>
      <c r="H75" s="102"/>
    </row>
    <row r="76" spans="3:8" s="23" customFormat="1" ht="12.75" customHeight="1" x14ac:dyDescent="0.3">
      <c r="C76" s="76"/>
      <c r="D76" s="76"/>
      <c r="E76" s="76"/>
      <c r="F76" s="76"/>
      <c r="G76" s="98"/>
      <c r="H76" s="102"/>
    </row>
    <row r="77" spans="3:8" s="23" customFormat="1" ht="12.75" customHeight="1" x14ac:dyDescent="0.3">
      <c r="C77" s="76"/>
      <c r="D77" s="76"/>
      <c r="E77" s="76"/>
      <c r="F77" s="76"/>
      <c r="G77" s="98"/>
      <c r="H77" s="102"/>
    </row>
    <row r="78" spans="3:8" s="23" customFormat="1" ht="12.75" customHeight="1" x14ac:dyDescent="0.3">
      <c r="C78" s="76"/>
      <c r="D78" s="76"/>
      <c r="E78" s="76"/>
      <c r="F78" s="76"/>
      <c r="G78" s="98"/>
      <c r="H78" s="102"/>
    </row>
    <row r="79" spans="3:8" s="23" customFormat="1" ht="12.75" customHeight="1" x14ac:dyDescent="0.3">
      <c r="C79" s="76"/>
      <c r="D79" s="76"/>
      <c r="E79" s="76"/>
      <c r="F79" s="76"/>
      <c r="G79" s="98"/>
      <c r="H79" s="102"/>
    </row>
    <row r="80" spans="3:8" s="23" customFormat="1" ht="12.75" customHeight="1" x14ac:dyDescent="0.3">
      <c r="C80" s="76"/>
      <c r="D80" s="76"/>
      <c r="E80" s="76"/>
      <c r="F80" s="76"/>
      <c r="G80" s="98"/>
      <c r="H80" s="102"/>
    </row>
    <row r="81" spans="3:8" s="23" customFormat="1" ht="12.75" customHeight="1" x14ac:dyDescent="0.3">
      <c r="C81" s="76"/>
      <c r="D81" s="76"/>
      <c r="E81" s="76"/>
      <c r="F81" s="76"/>
      <c r="G81" s="98"/>
      <c r="H81" s="102"/>
    </row>
    <row r="82" spans="3:8" ht="12.75" customHeight="1" x14ac:dyDescent="0.3">
      <c r="C82" s="76"/>
      <c r="D82" s="76"/>
      <c r="E82" s="76"/>
      <c r="F82" s="76"/>
      <c r="G82" s="98"/>
      <c r="H82" s="102"/>
    </row>
    <row r="83" spans="3:8" ht="12.75" customHeight="1" x14ac:dyDescent="0.3">
      <c r="C83" s="76"/>
      <c r="D83" s="76"/>
      <c r="E83" s="76"/>
      <c r="F83" s="76"/>
      <c r="G83" s="98"/>
      <c r="H83" s="102"/>
    </row>
    <row r="84" spans="3:8" ht="12.75" customHeight="1" x14ac:dyDescent="0.3">
      <c r="C84" s="76"/>
      <c r="D84" s="76"/>
      <c r="E84" s="76"/>
      <c r="F84" s="76"/>
      <c r="G84" s="98"/>
      <c r="H84" s="102"/>
    </row>
    <row r="85" spans="3:8" ht="12.75" customHeight="1" x14ac:dyDescent="0.3">
      <c r="C85" s="76"/>
      <c r="D85" s="76"/>
      <c r="E85" s="76"/>
      <c r="F85" s="76"/>
      <c r="G85" s="98"/>
      <c r="H85" s="102"/>
    </row>
    <row r="86" spans="3:8" ht="12.75" customHeight="1" x14ac:dyDescent="0.3">
      <c r="C86" s="76"/>
      <c r="D86" s="76"/>
      <c r="E86" s="76"/>
      <c r="F86" s="76"/>
      <c r="G86" s="98"/>
      <c r="H86" s="102"/>
    </row>
    <row r="87" spans="3:8" ht="12.75" customHeight="1" x14ac:dyDescent="0.3">
      <c r="C87" s="76"/>
      <c r="D87" s="76"/>
      <c r="E87" s="76"/>
      <c r="F87" s="76"/>
      <c r="G87" s="98"/>
      <c r="H87" s="102"/>
    </row>
    <row r="88" spans="3:8" ht="12.75" customHeight="1" x14ac:dyDescent="0.3">
      <c r="C88" s="76"/>
      <c r="D88" s="76"/>
      <c r="E88" s="76"/>
      <c r="F88" s="76"/>
      <c r="G88" s="98"/>
      <c r="H88" s="102"/>
    </row>
    <row r="89" spans="3:8" ht="12.75" customHeight="1" x14ac:dyDescent="0.3">
      <c r="C89" s="76"/>
      <c r="D89" s="76"/>
      <c r="E89" s="76"/>
      <c r="F89" s="76"/>
      <c r="G89" s="98"/>
      <c r="H89" s="102"/>
    </row>
    <row r="90" spans="3:8" ht="12.75" customHeight="1" x14ac:dyDescent="0.3">
      <c r="C90" s="76"/>
      <c r="D90" s="76"/>
      <c r="E90" s="76"/>
      <c r="F90" s="76"/>
      <c r="G90" s="98"/>
      <c r="H90" s="102"/>
    </row>
    <row r="91" spans="3:8" ht="12.75" customHeight="1" x14ac:dyDescent="0.3">
      <c r="C91" s="76"/>
      <c r="D91" s="76"/>
      <c r="E91" s="76"/>
      <c r="F91" s="76"/>
      <c r="G91" s="98"/>
      <c r="H91" s="102"/>
    </row>
    <row r="92" spans="3:8" ht="12.75" customHeight="1" x14ac:dyDescent="0.3">
      <c r="C92" s="76"/>
      <c r="D92" s="76"/>
      <c r="E92" s="76"/>
      <c r="F92" s="76"/>
      <c r="G92" s="98"/>
      <c r="H92" s="102"/>
    </row>
    <row r="93" spans="3:8" ht="12.75" customHeight="1" x14ac:dyDescent="0.3">
      <c r="C93" s="76"/>
      <c r="D93" s="76"/>
      <c r="E93" s="76"/>
      <c r="F93" s="76"/>
      <c r="G93" s="98"/>
      <c r="H93" s="102"/>
    </row>
    <row r="94" spans="3:8" ht="12.75" customHeight="1" x14ac:dyDescent="0.3">
      <c r="C94" s="76"/>
      <c r="D94" s="76"/>
      <c r="E94" s="76"/>
      <c r="F94" s="76"/>
      <c r="G94" s="98"/>
      <c r="H94" s="102"/>
    </row>
    <row r="95" spans="3:8" ht="12.75" customHeight="1" x14ac:dyDescent="0.3">
      <c r="C95" s="76"/>
      <c r="D95" s="76"/>
    </row>
  </sheetData>
  <sortState xmlns:xlrd2="http://schemas.microsoft.com/office/spreadsheetml/2017/richdata2" ref="C9:F94">
    <sortCondition ref="C4:C94"/>
    <sortCondition ref="D4:D94"/>
  </sortState>
  <mergeCells count="1">
    <mergeCell ref="C1:H1"/>
  </mergeCells>
  <conditionalFormatting sqref="C4:H1048576">
    <cfRule type="expression" dxfId="72" priority="58">
      <formula>AND($H4&lt;&gt;"",COUNTIF($H$4:$H$1048576,$H4)&gt;1)</formula>
    </cfRule>
  </conditionalFormatting>
  <conditionalFormatting sqref="E2:E3 E9:E1048576">
    <cfRule type="expression" dxfId="71" priority="2">
      <formula>ISNA(IF(C2="","",IF(E2="",NA())))</formula>
    </cfRule>
  </conditionalFormatting>
  <dataValidations count="1">
    <dataValidation type="list" allowBlank="1" showInputMessage="1" showErrorMessage="1" sqref="F4:F1048576" xr:uid="{1A7B9F96-715F-4467-8335-FAA942ED3F45}">
      <formula1>"Include, Exclude"</formula1>
    </dataValidation>
  </dataValidations>
  <pageMargins left="0.7" right="0.7" top="0.75" bottom="0.75" header="0.3" footer="0.3"/>
  <pageSetup orientation="portrait" r:id="rId1"/>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16" id="{6796505F-02B4-4932-A4E3-2085BD84B9E9}">
            <xm:f>AND(D9&lt;&gt;"",COUNTIF(Tests!$C:$C,D9)=0)</xm:f>
            <x14:dxf>
              <fill>
                <patternFill patternType="solid">
                  <fgColor rgb="FFFFCCCC"/>
                  <bgColor rgb="FFFFCCCC"/>
                </patternFill>
              </fill>
            </x14:dxf>
          </x14:cfRule>
          <xm:sqref>D9:D1048576</xm:sqref>
        </x14:conditionalFormatting>
        <x14:conditionalFormatting xmlns:xm="http://schemas.microsoft.com/office/excel/2006/main">
          <x14:cfRule type="expression" priority="15" id="{B2EEAE6A-1AA2-4EFB-9B3F-FF101E288921}">
            <xm:f>AND(C9&lt;&gt;"",COUNTIF('Health Facility Master'!$B:$B,C9)=0)</xm:f>
            <x14:dxf>
              <fill>
                <patternFill>
                  <bgColor rgb="FFFFCCCC"/>
                </patternFill>
              </fill>
            </x14:dxf>
          </x14:cfRule>
          <xm:sqref>C9:C1048576</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6E9EF62B87021448D745F43C4B11C16" ma:contentTypeVersion="15" ma:contentTypeDescription="Create a new document." ma:contentTypeScope="" ma:versionID="85e46804c851a9258781bfd318c533a5">
  <xsd:schema xmlns:xsd="http://www.w3.org/2001/XMLSchema" xmlns:xs="http://www.w3.org/2001/XMLSchema" xmlns:p="http://schemas.microsoft.com/office/2006/metadata/properties" xmlns:ns2="5a1bbd72-f46e-43f3-8f72-2623deb0c047" xmlns:ns3="10c4dcad-8d39-4939-b489-2456ead71196" targetNamespace="http://schemas.microsoft.com/office/2006/metadata/properties" ma:root="true" ma:fieldsID="e6c33ad64234b2aa660e718cff377fa2" ns2:_="" ns3:_="">
    <xsd:import namespace="5a1bbd72-f46e-43f3-8f72-2623deb0c047"/>
    <xsd:import namespace="10c4dcad-8d39-4939-b489-2456ead71196"/>
    <xsd:element name="properties">
      <xsd:complexType>
        <xsd:sequence>
          <xsd:element name="documentManagement">
            <xsd:complexType>
              <xsd:all>
                <xsd:element ref="ns2:SharedWithUsers" minOccurs="0"/>
                <xsd:element ref="ns2:MediaServiceMetadata" minOccurs="0"/>
                <xsd:element ref="ns2:MediaServiceFastMetadata" minOccurs="0"/>
                <xsd:element ref="ns2:MediaServiceAutoKeyPoints" minOccurs="0"/>
                <xsd:element ref="ns2:MediaServiceKeyPoint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1bbd72-f46e-43f3-8f72-2623deb0c047" elementFormDefault="qualified">
    <xsd:import namespace="http://schemas.microsoft.com/office/2006/documentManagement/types"/>
    <xsd:import namespace="http://schemas.microsoft.com/office/infopath/2007/PartnerControls"/>
    <xsd:element name="SharedWithUsers" ma:index="8" nillable="true" ma:displayName="Shared With" ma:list="UserInfo" ma:SearchPeopleOnly="false" ma:internalName="SharedWithUsers"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AutoKeyPoints" ma:index="11" nillable="true" ma:displayName="MediaServiceAutoKeyPoints" ma:hidden="true" ma:internalName="MediaServiceAutoKeyPoints" ma:readOnly="true">
      <xsd:simpleType>
        <xsd:restriction base="dms:Note"/>
      </xsd:simpleType>
    </xsd:element>
    <xsd:element name="MediaServiceKeyPoints" ma:index="12"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0c4dcad-8d39-4939-b489-2456ead71196" elementFormDefault="qualified">
    <xsd:import namespace="http://schemas.microsoft.com/office/2006/documentManagement/types"/>
    <xsd:import namespace="http://schemas.microsoft.com/office/infopath/2007/PartnerControls"/>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5a1bbd72-f46e-43f3-8f72-2623deb0c047">
      <UserInfo>
        <DisplayName/>
        <AccountId xsi:nil="true"/>
        <AccountType/>
      </UserInfo>
    </SharedWithUsers>
  </documentManagement>
</p:properties>
</file>

<file path=customXml/itemProps1.xml><?xml version="1.0" encoding="utf-8"?>
<ds:datastoreItem xmlns:ds="http://schemas.openxmlformats.org/officeDocument/2006/customXml" ds:itemID="{50ECB846-E9BB-4E7A-B6D7-3E41D413B29B}">
  <ds:schemaRefs>
    <ds:schemaRef ds:uri="http://schemas.microsoft.com/sharepoint/v3/contenttype/forms"/>
  </ds:schemaRefs>
</ds:datastoreItem>
</file>

<file path=customXml/itemProps2.xml><?xml version="1.0" encoding="utf-8"?>
<ds:datastoreItem xmlns:ds="http://schemas.openxmlformats.org/officeDocument/2006/customXml" ds:itemID="{55EB191D-D500-464F-BBAB-4B3249D1A11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a1bbd72-f46e-43f3-8f72-2623deb0c047"/>
    <ds:schemaRef ds:uri="10c4dcad-8d39-4939-b489-2456ead7119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A20B78D-C1DA-41FF-AD63-51B54B50C952}">
  <ds:schemaRefs>
    <ds:schemaRef ds:uri="http://schemas.microsoft.com/office/2006/metadata/properties"/>
    <ds:schemaRef ds:uri="http://schemas.microsoft.com/office/infopath/2007/PartnerControls"/>
    <ds:schemaRef ds:uri="5a1bbd72-f46e-43f3-8f72-2623deb0c04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vt:i4>
      </vt:variant>
    </vt:vector>
  </HeadingPairs>
  <TitlesOfParts>
    <vt:vector size="15" baseType="lpstr">
      <vt:lpstr>Introduction</vt:lpstr>
      <vt:lpstr>Overview</vt:lpstr>
      <vt:lpstr>Health Facility Master</vt:lpstr>
      <vt:lpstr>Labs</vt:lpstr>
      <vt:lpstr>Hubs</vt:lpstr>
      <vt:lpstr>Tests</vt:lpstr>
      <vt:lpstr>Devices</vt:lpstr>
      <vt:lpstr>Modes</vt:lpstr>
      <vt:lpstr>HF Demand</vt:lpstr>
      <vt:lpstr>Lab Device Parameters</vt:lpstr>
      <vt:lpstr>Device Test Parameters</vt:lpstr>
      <vt:lpstr>Historical Referrals</vt:lpstr>
      <vt:lpstr>Historical Testing</vt:lpstr>
      <vt:lpstr>Validation Checklist</vt:lpstr>
      <vt:lpstr>danhsach1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Mayank Pandey</dc:creator>
  <cp:keywords/>
  <dc:description/>
  <cp:lastModifiedBy>Mayur Dagale</cp:lastModifiedBy>
  <cp:revision/>
  <dcterms:created xsi:type="dcterms:W3CDTF">2015-06-05T18:17:20Z</dcterms:created>
  <dcterms:modified xsi:type="dcterms:W3CDTF">2022-02-03T09:36:43Z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0x01010096E9EF62B87021448D745F43C4B11C16</vt:lpwstr>
  </property>
</Properties>
</file>